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20010" windowHeight="9825" activeTab="0"/>
  </bookViews>
  <sheets>
    <sheet name="Поршневые группы" sheetId="1" r:id="rId1"/>
    <sheet name="Баки" sheetId="2" r:id="rId2"/>
    <sheet name="Комплектующие к бакам" sheetId="3" r:id="rId3"/>
    <sheet name="Тенты" sheetId="4" r:id="rId4"/>
    <sheet name="Поликарбонат" sheetId="5" r:id="rId5"/>
  </sheets>
  <externalReferences>
    <externalReference r:id="rId8"/>
  </externalReferences>
  <definedNames>
    <definedName name="_xlnm.Print_Titles" localSheetId="0">'Поршневые группы'!$11:$11</definedName>
    <definedName name="_xlnm.Print_Area" localSheetId="2">'Комплектующие к бакам'!$A$1:$E$69</definedName>
    <definedName name="_xlnm.Print_Area" localSheetId="4">'Поликарбонат'!$A$1:$G$29</definedName>
    <definedName name="_xlnm.Print_Area" localSheetId="0">'Поршневые группы'!$A$1:$F$487</definedName>
    <definedName name="_xlnm.Print_Area" localSheetId="3">'Тенты'!$A$1:$L$91</definedName>
  </definedNames>
  <calcPr fullCalcOnLoad="1" refMode="R1C1"/>
</workbook>
</file>

<file path=xl/comments4.xml><?xml version="1.0" encoding="utf-8"?>
<comments xmlns="http://schemas.openxmlformats.org/spreadsheetml/2006/main">
  <authors>
    <author>Шамсиева Маргарита Юьревна</author>
  </authors>
  <commentList>
    <comment ref="B70" authorId="0">
      <text>
        <r>
          <rPr>
            <b/>
            <sz val="10"/>
            <rFont val="Tahoma"/>
            <family val="0"/>
          </rPr>
          <t>Шамсиева Маргарита Юьревна: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<sst xmlns="http://schemas.openxmlformats.org/spreadsheetml/2006/main" count="2006" uniqueCount="1091">
  <si>
    <t>1 бак*, 2 кронштейна (400х490), 2 хомута (400х490), топливозаборник летний (h-395), датчик уровня топлива (h-395), фурнитура 125-400л, крышка</t>
  </si>
  <si>
    <t xml:space="preserve">1 бак*, 2 кронштейна (660х660), 2 хомута (660х660), топливозаборник летний (h-655), датчик уровня топлива (h-655), фурнитура 125-400л, крышка.                                                                     </t>
  </si>
  <si>
    <t xml:space="preserve">1 бак*, 3 кронштейна (660х660), 3 хомута (660х660), топливозаборник летний          (h-655), датчик уровня топлива (h-655), фурнитура 450-500л, крышка.                                                                               </t>
  </si>
  <si>
    <t>1540 х 660 х 660</t>
  </si>
  <si>
    <t xml:space="preserve">1 бак*, 4 кронштейна (660х660), 4 хомута (660х660), топливозаборник летний          (h-655), датчик уровня топлива (h-655), фурнитура 600л, крышка.                                                                     </t>
  </si>
  <si>
    <t xml:space="preserve">1 бак*, 2 кронштейна (660х660), 2 хомута (660х660), топливозаборник КМЗ-655 (Евро), фурнитура 125-400л (Евро), крышка.                  </t>
  </si>
  <si>
    <t xml:space="preserve">1 бак*,2 кронштейна (660х660) , 2 хомута (660х660), топливозаборник КМЗ-655 (Евро), фурнитура 125-400л (Евро), крышка.                                                                                                                                          </t>
  </si>
  <si>
    <t xml:space="preserve">1 бак*, 2 кронштейна (660х660), 2 хомута (660х660), топливозаборник КМЗ-655 (Евро), фурнитура 125-400л (Евро), крышка.                                                                                                                                                                                      </t>
  </si>
  <si>
    <t xml:space="preserve">1 бак*, 3 кронштейна (660х660), 3 хомута (660х660), топливозаборник КМЗ-655 (Евро), фурнитура 450-500л (Евро), крышка.                                                                               </t>
  </si>
  <si>
    <t xml:space="preserve">1 бак*, 4 кронштейна (660х660), 4 хомута (660х660), топливозаборник КМЗ-655 (Евро), фурнитура 600л (Евро), крышка.                                                                                                                               </t>
  </si>
  <si>
    <t>КМЗ287</t>
  </si>
  <si>
    <t xml:space="preserve"> бак*, 3 кронштейна (530х650), 3 хомута (530х650), топливозаборник летний             (h-525), датчик уровня топлива (h-525), фурнитура 450-500л, крышка.</t>
  </si>
  <si>
    <t>Кронштейн к баку КамАЗ (400х490)</t>
  </si>
  <si>
    <t xml:space="preserve">Кронштейн к баку КамАЗ (540х640) </t>
  </si>
  <si>
    <t>ПРОДАЖА МЕТАЛЛОПРОКАТА (цена с НДС).</t>
  </si>
  <si>
    <t>46 840 руб за 1 тн</t>
  </si>
  <si>
    <t>Светильник ЛВО 13-4х18-721/опал с 4 лампами (цена нового светильника с лампами         - 1 084 руб.)</t>
  </si>
  <si>
    <t>Светильник "Dorado" квадратный с 2 лампами (цена нового светильника с лампами        - 1 100 руб.)</t>
  </si>
  <si>
    <t>КМЗ506</t>
  </si>
  <si>
    <r>
      <t>Фурнитура к баку 200 - 350 л на МАЗ</t>
    </r>
    <r>
      <rPr>
        <sz val="12"/>
        <rFont val="Times New Roman"/>
        <family val="1"/>
      </rPr>
      <t xml:space="preserve"> (Болт 12х120 - 2шт., болт М18х55 - 4шт., винт М5 48/16 - 10шт., гайка 12 - 4шт., гайка 18 - 4шт., коробочка под фурнитуру - 1шт., прокладка датчика указателя топлива - 1шт., прокладка топливозаборника - 1шт., шайба М12 гровера - 4шт., шайба М18 гровера - 4шт., шайба М18 плоская - 4шт.)</t>
    </r>
  </si>
  <si>
    <t>1 бак*, 2 кронштейна МАЗ 500л, 2 хомута МАЗ 500л,  топливозаборник КМЗ-595 (Евро), фурнитура к баку 500 л на МАЗ (Евро), крышка</t>
  </si>
  <si>
    <t>Кронштейн к баку МАЗ (200л-350л)</t>
  </si>
  <si>
    <t>Датчик уровня топлива к баку МАЗ 200-350 (h-445)</t>
  </si>
  <si>
    <t>РТИ на кронштейн к баку МАЗ (200л-350л)</t>
  </si>
  <si>
    <t>РТИ на хомут к баку МАЗ (200л-350л)</t>
  </si>
  <si>
    <t>Ящик для инструментов (700 х 400 х 600), кронштейн, фурнитура</t>
  </si>
  <si>
    <r>
      <t xml:space="preserve">Фурнитура к баку 500 л на МАЗ (Евро) </t>
    </r>
    <r>
      <rPr>
        <sz val="12"/>
        <rFont val="Times New Roman"/>
        <family val="1"/>
      </rPr>
      <t>(Болт 16х120 - 2шт., болт М18х55 - 4шт., гайка 14 - 2шт., гайка 16 - 2шт., гайка 18 - 4шт., коробочка под фурнитуру - 1шт.,  шайба М14 гровера - 2шт., шайба М16 гровера - 2шт., шайба М18 гровера - 4шт., шайба М14 плоская - 2шт., шайба М16 плоская - 2шт., шайба М18 плоская - 4шт. )</t>
    </r>
  </si>
  <si>
    <r>
      <t>1 бак</t>
    </r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, 2 кронштейна (400х490), 2 хомута (400х490), топливозаборник летний  (h-395), датчик уровня топлива (h-395), фурнитура 125-400л, крышка.                                                                     </t>
    </r>
  </si>
  <si>
    <r>
      <t>1 бак</t>
    </r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, 2 кронштейна (400х490), 2 хомута (400х490), топливозаборник летний (h-395), датчик уровня топлива (h-395), фурнитура 125-400л, крышка.             </t>
    </r>
  </si>
  <si>
    <r>
      <t>1 бак</t>
    </r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, 2 кронштейна (540х640), 2 хомута (540х640), топливозаборник летний (h-535), датчик уровня топлива (h-525), фурнитура 125-400л, крышка.                                                                     </t>
    </r>
  </si>
  <si>
    <r>
      <t>1 бак</t>
    </r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,3 кронштейна (540х640) ,3 хомута (540х640), топливозаборник летний  (h-535), датчик уровня топлива (h-525), фурнитура 450-500л, крышка.                                                                     </t>
    </r>
  </si>
  <si>
    <r>
      <t>1 бак</t>
    </r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, 3 кронштейна (540х640), 3 хомута (540х640), топливозаборник летний (h-535), датчик уровня топлива (h-525), фурнитура 450-500л, крышка.                                                                     </t>
    </r>
  </si>
  <si>
    <r>
      <t>1 бак</t>
    </r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, 4 кронштейна (540х640), 4 хомута (540х640), топливозаборник летний (h-535), датчик уровня топлива (h-525), фурнитура 600л, крышка.                                                                     </t>
    </r>
  </si>
  <si>
    <r>
      <t>1 бак</t>
    </r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>, 5 кронштейнов (660х660), 5 хомутов (660х660), топливозаборник летний (h-655), датчик уровня топлива (h-655), фурнитура 750л, крышка.</t>
    </r>
  </si>
  <si>
    <r>
      <t>1 бак</t>
    </r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>, 6 кронштейнов (660х660), 6 хомутов(660х660), топливозаборник летний (h-655), датчик уровня топлива (h-655), фурнитура 800л, крышка.</t>
    </r>
  </si>
  <si>
    <r>
      <t>1 бак</t>
    </r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, 2 кронштейна (400х490), 2 хомута (400х490), топливозаборник КМЗ-395 (Евро), фурнитура 125-400л (Евро), крышка.                                                                     </t>
    </r>
  </si>
  <si>
    <r>
      <t>1 бак</t>
    </r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, 2 кронштейна (400х490), 2 хомута (400х490), топливозаборник КМЗ-395 (Евро), фурнитура 125-400л (Евро), крышка.                  </t>
    </r>
  </si>
  <si>
    <r>
      <t>1 бак</t>
    </r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, 2 кронштейна (540х640), 2 хомута (540х640), топливозаборник КМЗ-525 (Евро), фурнитура 125-400л (Евро), крышка.                                                                     </t>
    </r>
  </si>
  <si>
    <r>
      <t>1 бак</t>
    </r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,3 кронштейна (540х640) ,3 хомута (540х640), топливозаборник КМЗ-525 (Евро), фурнитура 450-500л (Евро), крышка.                                                                     </t>
    </r>
  </si>
  <si>
    <r>
      <t>1 бак</t>
    </r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, 3 кронштейна (540х640), 3 хомута (540х640), топливозаборник КМЗ-525 (Евро), фурнитура 450-500л (Евро), крышка.                                                                     </t>
    </r>
  </si>
  <si>
    <r>
      <t>1 бак</t>
    </r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, 4 кронштейна (540х640), 4 хомута (540х640), топливозаборник КМЗ-525 (Евро), фурнитура 600л (Евро), крышка.                                                                     </t>
    </r>
  </si>
  <si>
    <r>
      <t>1 бак</t>
    </r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, 5 кронштейна (660х660), 5 хомута (660х660), топливозаборник КМЗ-655 (Евро), фурнитура 750л (Евро), крышка.     </t>
    </r>
  </si>
  <si>
    <r>
      <t>1 бак</t>
    </r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>, 6 кронштейнов (660х660), 6 хомутов(660х660), топливозаборник КМЗ-655 (Евро), фурнитура 800л (Евро), крышка.</t>
    </r>
  </si>
  <si>
    <t>1 бак*, крышка</t>
  </si>
  <si>
    <t>Топливозаборник КМЗ - 395 (Евро) к а/м КамАЗ с топливной системой евро, Меrcedes</t>
  </si>
  <si>
    <t xml:space="preserve"> -кольца поршневые КМЗ 236-1004002-А4, СТ-236-1004002-А4 (-А3) (4 шт. в 1 пшк.)</t>
  </si>
  <si>
    <t xml:space="preserve"> -кольцо стопорное 236-1004022 (2 шт.)</t>
  </si>
  <si>
    <t xml:space="preserve"> -кольцо фторопластовое Ф-4 под ЯМЗ 22-4831-2800 (1 шт.)</t>
  </si>
  <si>
    <t xml:space="preserve"> -РТИ 236-1004003 (2 кольца уплотнительных и 1 кольцо антикавитационное)</t>
  </si>
  <si>
    <t xml:space="preserve">"Дальнобойщик" КМЗ 238НБ-1004006 </t>
  </si>
  <si>
    <t xml:space="preserve"> -поршень КМЗ 238НБ-1004015 (без вставки, без рассекателя, покрытие "Molykote" США) (1 шт.)</t>
  </si>
  <si>
    <t xml:space="preserve">"Дальнобойщик" КМЗ 238Б-1004006 </t>
  </si>
  <si>
    <t xml:space="preserve"> -поршень КМЗ 238НБ-1004015-Б4 (со вставкой, с рассекателем, покрытие "Molykote" США) (1 шт.)</t>
  </si>
  <si>
    <t>"Дальнобойщик" КМЗ 7511.1004006-01</t>
  </si>
  <si>
    <t xml:space="preserve"> -поршень КМЗ 7511.1004015-01 (со вставкой, с рассекателем, покрытие "Molykote" США) (1 шт.)</t>
  </si>
  <si>
    <t xml:space="preserve"> -гильза КМЗ 7511.1002021-01 (фосфатированная) (1 шт.)</t>
  </si>
  <si>
    <t xml:space="preserve"> -палец поршневой КМЗ 7511.1004020 (1 шт.)</t>
  </si>
  <si>
    <t xml:space="preserve"> -кольца поршневые 7511.1004002 (3 шт. в 1 пшк.)</t>
  </si>
  <si>
    <t xml:space="preserve"> -кольцо стопорное 7511.1004022 (2 шт.)</t>
  </si>
  <si>
    <t xml:space="preserve"> -РТИ на гильзу КМЗ 7511.1002021-01 (3 кольца уплотнительных и 1 кольцо антикавитационное)</t>
  </si>
  <si>
    <t>Кольцо стопорное 7511.1004022</t>
  </si>
  <si>
    <t>РТИ на гильзу КМЗ 7511.1002021-01 (3 кольца уплотнительных и 1 кольцо антикавитационное)</t>
  </si>
  <si>
    <r>
      <t xml:space="preserve">"Дальнобойщик "Турбо" КМЗ 7403.1000128 </t>
    </r>
    <r>
      <rPr>
        <i/>
        <sz val="11"/>
        <rFont val="Arial Cyr"/>
        <family val="0"/>
      </rPr>
      <t xml:space="preserve">с гильзой КМЗ 740.30-1002021 ("Евро II") </t>
    </r>
  </si>
  <si>
    <r>
      <t xml:space="preserve">Комплект КМЗ 240.1000104 </t>
    </r>
    <r>
      <rPr>
        <i/>
        <sz val="11"/>
        <rFont val="Arial Cyr"/>
        <family val="0"/>
      </rPr>
      <t xml:space="preserve">с гильзой КМЗ 245-1002021-А1 </t>
    </r>
  </si>
  <si>
    <r>
      <t xml:space="preserve">Комплект КМЗ Д65.1000104-5 (с 5-ти канавочным поршнем) </t>
    </r>
    <r>
      <rPr>
        <i/>
        <sz val="11"/>
        <rFont val="Arial Cyr"/>
        <family val="0"/>
      </rPr>
      <t>с гильзой КМЗ 240-1002021</t>
    </r>
  </si>
  <si>
    <r>
      <t xml:space="preserve">Комплект КМЗ Д65.1000104 </t>
    </r>
    <r>
      <rPr>
        <i/>
        <sz val="11"/>
        <rFont val="Arial Cyr"/>
        <family val="0"/>
      </rPr>
      <t xml:space="preserve">с гильзой КМЗ 240-1002021 (фосфатированной) </t>
    </r>
  </si>
  <si>
    <t>КМЗ149</t>
  </si>
  <si>
    <t>"Дальнобойщик" КМЗ 7511.1004006-10</t>
  </si>
  <si>
    <t xml:space="preserve"> -поршень КМЗ 7511.1004015-10 (со вставкой, с рассекателем, покрытие "Molykote" США) (1 шт.)</t>
  </si>
  <si>
    <t>КМЗ150</t>
  </si>
  <si>
    <t>"Дальнобойщик" КМЗ 7511.1004006-40</t>
  </si>
  <si>
    <t xml:space="preserve"> -гильза КМЗ 7511.1002021-10 (фосфатированная) (1 шт.)</t>
  </si>
  <si>
    <t>КМЗ151</t>
  </si>
  <si>
    <t>"Дальнобойщик" КМЗ 7511.1004006-50</t>
  </si>
  <si>
    <t>КМЗ152</t>
  </si>
  <si>
    <t xml:space="preserve">"Дальнобойщик" КМЗ 658.1004006 </t>
  </si>
  <si>
    <t xml:space="preserve"> -поршень КМЗ 658.1004015 (со вставкой, с рассекателем,покрытие "Molykote" США) (1 шт.)</t>
  </si>
  <si>
    <t xml:space="preserve"> -кольца поршневые 658.1004002 (3 шт. в 1 пшк.)</t>
  </si>
  <si>
    <r>
      <t xml:space="preserve"> -поршень КМЗ 740.13-1004015-10 (для двигателей "Евро I", со вставкой, с рассекателем, покрытие "Molykote" США) 10 группы (1 шт.) </t>
    </r>
    <r>
      <rPr>
        <b/>
        <i/>
        <sz val="10"/>
        <color indexed="10"/>
        <rFont val="Arial Cyr"/>
        <family val="0"/>
      </rPr>
      <t>(снят с производства)</t>
    </r>
  </si>
  <si>
    <t>КМЗ153</t>
  </si>
  <si>
    <t xml:space="preserve">"Дальнобойщик" КМЗ 658.1004006-10 </t>
  </si>
  <si>
    <t xml:space="preserve"> -поршень КМЗ 658.1004015-10 (со вставкой, с рассекателем,покрытие "Molykote" США) (1 шт.)</t>
  </si>
  <si>
    <t xml:space="preserve"> -РТИ на гильзу КМЗ 658.1002021 (2 кольца уплотнительных и 1 кольцо антикавитационное)</t>
  </si>
  <si>
    <t>РТИ на гильзу КМЗ 658.1002021 (2 кольца уплотнительных и 1 кольцо антикавитационное)</t>
  </si>
  <si>
    <t>КМЗ154</t>
  </si>
  <si>
    <t>"Дальнобойщик" КМЗ 446-03c8-01</t>
  </si>
  <si>
    <t xml:space="preserve"> -поршень КМЗ 446-03с6-01 (со вставкой, с рассекателем, покрытие "Molykote" США) (1 шт.)</t>
  </si>
  <si>
    <t xml:space="preserve"> -гильза КМЗ 442-0102-01(фосфатированная) (1 шт.)</t>
  </si>
  <si>
    <t xml:space="preserve"> -палец поршневой КМЗ 446-1004020 (1 шт.)</t>
  </si>
  <si>
    <t xml:space="preserve"> -кольца поршневые СТ-446-03с5 (3 шт. в 1 пшк.)</t>
  </si>
  <si>
    <t xml:space="preserve"> -кольцо стопорное 236-1004022 (2 шт.) </t>
  </si>
  <si>
    <t>Кольцо стопорное 236-1004022</t>
  </si>
  <si>
    <t>КМЗ155</t>
  </si>
  <si>
    <t>ПОРШНЕВАЯ ГРУППА К ДВИГАТЕЛЯМ ТУТАЕВСКОГО МОТОРНОГО ЗАВОДА.</t>
  </si>
  <si>
    <t>КМЗ 8401.1004006</t>
  </si>
  <si>
    <t>Гильза КМЗ 840.1002021 (фосфатированная)</t>
  </si>
  <si>
    <t xml:space="preserve">Поршень КМЗ 8401.1004015 (со вставкой, без рассекателя, покрытие "Molykote" США) </t>
  </si>
  <si>
    <t xml:space="preserve">Палец поршневой КМЗ 8401.1004020 </t>
  </si>
  <si>
    <t xml:space="preserve">Кольцо стопорное 8401.1004022  </t>
  </si>
  <si>
    <t>КМЗ157</t>
  </si>
  <si>
    <t>КМЗ158</t>
  </si>
  <si>
    <t>КМЗ159</t>
  </si>
  <si>
    <t xml:space="preserve">Поршень КМЗ 847.1004015 (со вставкой, без рассекателя, покрытие "Molykote" США)  </t>
  </si>
  <si>
    <t>Кольца поршневые 8421.1004002 (3 шт. в 1 пшк.)</t>
  </si>
  <si>
    <t>КМЗ170</t>
  </si>
  <si>
    <t xml:space="preserve">Гильза КМЗ 01466-2-01 (Ø145) Д160 фосфатированная </t>
  </si>
  <si>
    <t xml:space="preserve">Ø145 (Трактор Т-130) </t>
  </si>
  <si>
    <t xml:space="preserve">Гильза КМЗ 01466-2 (Ø145) Д160 </t>
  </si>
  <si>
    <t>Поршень КМЗ 51-03-23 (Ø145) Д160 олово</t>
  </si>
  <si>
    <t>Поршень КМЗ 51-03-23 (Ø145) Д160 покрытие "Molykote" США</t>
  </si>
  <si>
    <t xml:space="preserve">Палец поршневой КМЗ 16-03-50 (на поршень Ø145) Д160 </t>
  </si>
  <si>
    <t xml:space="preserve">Кольца поршневые СТ-51-03-115СП (Ø145) Д160 (5 шт. в 1 пшк.) </t>
  </si>
  <si>
    <t>КМЗ171</t>
  </si>
  <si>
    <t>КМЗ172</t>
  </si>
  <si>
    <t>КМЗ173</t>
  </si>
  <si>
    <t>КМЗ174</t>
  </si>
  <si>
    <t xml:space="preserve">Кольцо стопорное 03306 Д160 </t>
  </si>
  <si>
    <t>РТИ Д160 (2 кольца уплотнительных 40210)</t>
  </si>
  <si>
    <t>КМЗ175</t>
  </si>
  <si>
    <t>КМЗ177</t>
  </si>
  <si>
    <t>КМЗ178</t>
  </si>
  <si>
    <t>КМЗ179</t>
  </si>
  <si>
    <t>КМЗ180</t>
  </si>
  <si>
    <t xml:space="preserve">Ø150 (Трактор Т-170) </t>
  </si>
  <si>
    <t xml:space="preserve">Гильза КМЗ 51-01-82-01 (Ø150) Д160 фосфатированная </t>
  </si>
  <si>
    <t xml:space="preserve">Гильза КМЗ 51-01-82 (Ø150) Д160 </t>
  </si>
  <si>
    <t xml:space="preserve">Поршень КМЗ 51-03-40, 51-03-40-01 (конвейер ЧТЗ Ø150) Д160 олово </t>
  </si>
  <si>
    <t>Поршень КМЗ 51-03-40, 51-03-40-01 (конвейер ЧТЗ Ø150) Д160 покрытие "Molykote" США</t>
  </si>
  <si>
    <t xml:space="preserve">Палец поршневой КМЗ 16-03-50-01 (на поршень Ø150) Д160 </t>
  </si>
  <si>
    <t xml:space="preserve">Кольца поршневые СТ-51-03-122СП (Ø150) Д160 (5 шт. в 1 пшк.) </t>
  </si>
  <si>
    <t>КМЗ181</t>
  </si>
  <si>
    <t>Гильза КМЗ 7511.1002021-01 (фосфатированная)</t>
  </si>
  <si>
    <t>Гильза КМЗ 7511.1002021-10 (фосфатированная)</t>
  </si>
  <si>
    <t>КМЗ182</t>
  </si>
  <si>
    <t>КМЗ183</t>
  </si>
  <si>
    <t>КМЗ184</t>
  </si>
  <si>
    <t>КМЗ185</t>
  </si>
  <si>
    <t>КМЗ187</t>
  </si>
  <si>
    <t>КМЗ188</t>
  </si>
  <si>
    <t>Поршень КМЗ 17-03-27 на двигатель П23У (пусковой двигатель к тракторам Т-130, Т-170) гр. А, Б, В, Г</t>
  </si>
  <si>
    <t>Поршень КМЗ 17-03-27-Р1-II на ремонтный двигатель П23У (пусковой двигатель к тракторам Т-130, Т-170) гр. А, Б, В, Г</t>
  </si>
  <si>
    <t>Поршень КМЗ 17-03-27-Р2-I на ремонтный двигатель П23У (пусковой двигатель к тракторам Т-130, Т-170)  гр. А, Б</t>
  </si>
  <si>
    <t>Поршень КМЗ 17-03-27-Р2-II на ремонтный двигатель П23У (пусковой двигатель к тракторам Т-130, Т-170)  гр. В, Г</t>
  </si>
  <si>
    <t xml:space="preserve">Кольца поршневые СТ-03712 СП (Ø92) П23-П46, П-700 (на поршень КМЗ 17-03-27,  к тракторам Т-130, Т-170) (4 шт. в 1 пшк.) (з-д "Стапри") </t>
  </si>
  <si>
    <t>Кольцо стопорное к поршню КМЗ 17-03-27</t>
  </si>
  <si>
    <t>Кольца поршневые СМД-18, 20, 22 на 4 цилиндра (4 шт. в 1 пшк.) 22-03с6А-01</t>
  </si>
  <si>
    <t>КОЛЬЦА СМД</t>
  </si>
  <si>
    <t>1 пшк</t>
  </si>
  <si>
    <t>8 пшк</t>
  </si>
  <si>
    <t>8пшк</t>
  </si>
  <si>
    <t xml:space="preserve">                                       ПРАЙС-ЛИСТ НА ЗАПАСНЫЕ ЧАСТИ  от  </t>
  </si>
  <si>
    <t>Тел./факс"КМЗ" 8-800-100-77-34, (8552) 44-33-29, 44-32-41, 44-33-92, 44-37-48</t>
  </si>
  <si>
    <t>Почтовый адрес: 423832, РТ, г. Набережные Челны, а/я 55</t>
  </si>
  <si>
    <t>Соответствует требованиям ГОСТ Р ИСО 9001-2001 (ISO 9001:2000)</t>
  </si>
  <si>
    <t>№</t>
  </si>
  <si>
    <t>Код продукции</t>
  </si>
  <si>
    <t>Наименование продукции</t>
  </si>
  <si>
    <t>Единица измерения</t>
  </si>
  <si>
    <t>КМЗ001</t>
  </si>
  <si>
    <t>КМЗ002</t>
  </si>
  <si>
    <t>КМЗ003</t>
  </si>
  <si>
    <t>КМЗ004</t>
  </si>
  <si>
    <t>КМЗ005</t>
  </si>
  <si>
    <t>КМЗ007</t>
  </si>
  <si>
    <t>КМЗ008</t>
  </si>
  <si>
    <t>КМЗ009</t>
  </si>
  <si>
    <t>КМЗ010</t>
  </si>
  <si>
    <t>КМЗ011</t>
  </si>
  <si>
    <t>КМЗ012</t>
  </si>
  <si>
    <t>КМЗ013</t>
  </si>
  <si>
    <t>КМЗ014</t>
  </si>
  <si>
    <t>КМЗ015</t>
  </si>
  <si>
    <t>КМЗ017</t>
  </si>
  <si>
    <t>Гильза КМЗ 740.30-1002021 ("Евро II")</t>
  </si>
  <si>
    <t>Гильза КМЗ 740.51-1002021 ("Евро II", -"Евро III") (к поршню КМЗ 740.51-1004015, КМЗ 740.60-1004015, КМЗ 740.61-1004015, КМЗ 740.60-1004015-05)</t>
  </si>
  <si>
    <t>Поршень КМЗ 740.1004015-10; КМЗ 740.1004015-40 (со вставкой, с рассекателем, покрытие "Molykote" США/олово) 10 и 40 группы (к гильзе КМЗ 740.30-1002021("Евро II")</t>
  </si>
  <si>
    <t>Поршень КМЗ 740.1004015-11; КМЗ 740.1004015-41 (со вставкой, без рассекателя, покрытие "Molykote" США) 10 и 40 группы (к гильзе КМЗ 740.30-1002021("Евро II")</t>
  </si>
  <si>
    <t>Цена с НДС                                   за единицу, руб.</t>
  </si>
  <si>
    <t>Цена с НДС                               за рулон, руб.</t>
  </si>
  <si>
    <t>1 м2</t>
  </si>
  <si>
    <t>Топливозаборник КМЗ - 525 (Евро) к а/м КамАЗ с топливной системой евро, Меrcedes</t>
  </si>
  <si>
    <t>Поршень КМЗ 740.1004015-05-10; КМЗ 740.1004015-05-40 (со вставкой, без рассекателя, покрытие "Molykote" США) 10 и 40 группы (к гильзе КМЗ 740.30-1002021("Евро II")</t>
  </si>
  <si>
    <t>Поршень КМЗ 7403.1004015-10; КМЗ 7403.1004015-40 (для двигателей "Турбо", со вставкой, без рассекателя, покрытие "Molykote" США) 10 и 40 группы (к гильзе КМЗ 740.30-1002021("Евро II")</t>
  </si>
  <si>
    <t>Поршень КМЗ 740.30-1004015-10; КМЗ 740.30-1004015-40 (для двигателей "Евро II", со вставкой, с рассекателем, покрытие "Molykote" США) 10 и 40 группы (к гильзе КМЗ 740.30-1002021("Евро II")</t>
  </si>
  <si>
    <t>КамАЗ-53215 (Европлатформа) (без троса)</t>
  </si>
  <si>
    <t>ГАЗ-3302-30 (без троса)</t>
  </si>
  <si>
    <t>ГАЗ-3302-30 завышенный на 300 мм (без троса)</t>
  </si>
  <si>
    <t>ГАЗ-3302-30 завышенный на 350 мм (без троса)</t>
  </si>
  <si>
    <t>ГАЗ-3302-30 завышенный на 400 мм (без троса)</t>
  </si>
  <si>
    <t>ГАЗ-3302-02 (удлиненный) (без троса)</t>
  </si>
  <si>
    <t>ГАЗ-33023-01 (фермер) (без троса)</t>
  </si>
  <si>
    <t>КЗАП-9385 (без шнура)</t>
  </si>
  <si>
    <t>КамАЗ-53212 (без шнура)</t>
  </si>
  <si>
    <t>КамАЗ-65117 (без шнура)</t>
  </si>
  <si>
    <t>ЗИЛ-130, ГАЗ 3307 (без шнура)</t>
  </si>
  <si>
    <t>СЗАП-9327 (без шнура)</t>
  </si>
  <si>
    <t>Доски на каркас к тенту на КАМАЗ 5320 (компл)</t>
  </si>
  <si>
    <t>Каркас к а/м КамАЗ 53201(5320 высокий) (шт)</t>
  </si>
  <si>
    <t>Каркас к прицепу НЕФАЗ 8332 (шт)</t>
  </si>
  <si>
    <t>Каркас тента платформы Камаз-4309-01 (шт)</t>
  </si>
  <si>
    <t xml:space="preserve"> 5320 х 2420 х 2200</t>
  </si>
  <si>
    <t>Трос к тенту ГАЗ 33023 (шт)</t>
  </si>
  <si>
    <t>Трос к тенту КамАЗ-5320, 43105, 43253-010 (шт)</t>
  </si>
  <si>
    <t>Трос к тенту КамАЗ-53201, 5320 (завышенный) (шт)</t>
  </si>
  <si>
    <t>Трос к тенту КамАЗ-53202, 53212 (низкий) (шт)</t>
  </si>
  <si>
    <t>Трос к тенту КамАЗ-53212 (шт)</t>
  </si>
  <si>
    <t>Трос к тенту НЕФАЗ-8332 (шт)</t>
  </si>
  <si>
    <t>Шнур к тенту Газель 3302 (шт)</t>
  </si>
  <si>
    <t>Шнур к тенту ЗИЛ-5301 (шт)</t>
  </si>
  <si>
    <t>Металлопрокат Сталь рулон оцинкованный с ЛКП 0,5*1250, цвет RAL 6019 производства ООО "ГЕФЕСТ", 5 415 кг</t>
  </si>
  <si>
    <t>Журнал рекомендаций и информации "Повреждения поршней" (как выявить и устранить их)</t>
  </si>
  <si>
    <t>Светильник растровый "Technolux" 4х18 с опаловым рассеивателем с 4 лампами  (цена нового светильника с лампами - 1 034 руб.)</t>
  </si>
  <si>
    <t>Светильник НСП17-1000-324, РСП 05.700 Е27с энергосберегающей лампой (цена нового светильника с лампой - 2 600 руб.)</t>
  </si>
  <si>
    <t>Установка компрессорная серии К3 (Q=500л) (8 шт.)</t>
  </si>
  <si>
    <t>Установка компрессорная серии С416М (Q=430л) (2 шт.)</t>
  </si>
  <si>
    <t>ТЕНТЫ И  ТРОСА НА А/М КАМАЗ (производство завода "Промвентиляция") РАСПРОДАЖА.</t>
  </si>
  <si>
    <t>ТЕНТЫ НА А/М ГАЗ (производство завода "Промвентиляция") РАСПРОДАЖА.</t>
  </si>
  <si>
    <t>ТЕНТЫ И ТРОСА НА А/М ЗИЛ, УРАЛ, СЗАП, КЗАП, НЕФАЗ (производство завода "Промвентиляция") РАСПРОДАЖА.</t>
  </si>
  <si>
    <r>
      <t xml:space="preserve"> "Дальнобойщик" КМЗ 740.1000128 </t>
    </r>
    <r>
      <rPr>
        <i/>
        <sz val="11"/>
        <rFont val="Arial Cyr"/>
        <family val="0"/>
      </rPr>
      <t xml:space="preserve">с гильзой  КМЗ 740.30-1002021 ("Евро II") (чёрно-белой) </t>
    </r>
  </si>
  <si>
    <r>
      <t xml:space="preserve">"Дальнобойщик "Турбо" КМЗ 7403.1000128 </t>
    </r>
    <r>
      <rPr>
        <i/>
        <sz val="11"/>
        <rFont val="Arial Cyr"/>
        <family val="0"/>
      </rPr>
      <t xml:space="preserve">с гильзой КМЗ 740.30-1002021 ("Евро II") (чёрно-белой) </t>
    </r>
  </si>
  <si>
    <r>
      <t xml:space="preserve">Комплект КМЗ Д65.1000104-5 (с 5-ти канавочным поршнем) </t>
    </r>
    <r>
      <rPr>
        <i/>
        <sz val="11"/>
        <rFont val="Arial Cyr"/>
        <family val="0"/>
      </rPr>
      <t xml:space="preserve">с гильзой КМЗ 240-1002021 (фосфатированной) </t>
    </r>
  </si>
  <si>
    <r>
      <t xml:space="preserve">Комплект КМЗ 245.1000104 </t>
    </r>
    <r>
      <rPr>
        <i/>
        <sz val="11"/>
        <rFont val="Arial Cyr"/>
        <family val="0"/>
      </rPr>
      <t>с гильзой КМЗ 245-1002021-А1 (фосфатированной)</t>
    </r>
  </si>
  <si>
    <r>
      <t xml:space="preserve">Комплект КМЗ 245.1000104 </t>
    </r>
    <r>
      <rPr>
        <i/>
        <sz val="11"/>
        <rFont val="Arial Cyr"/>
        <family val="0"/>
      </rPr>
      <t xml:space="preserve">с гильзой КМЗ 245-1002021-А1 </t>
    </r>
  </si>
  <si>
    <r>
      <t xml:space="preserve">Комплект КМЗ 240.1000104 </t>
    </r>
    <r>
      <rPr>
        <i/>
        <sz val="11"/>
        <rFont val="Arial Cyr"/>
        <family val="0"/>
      </rPr>
      <t>с гильзой КМЗ 245-1002021-А1 (фосфатированной)</t>
    </r>
  </si>
  <si>
    <r>
      <t xml:space="preserve">Комплект "Евро III" КМЗ 245.1000104-Б </t>
    </r>
    <r>
      <rPr>
        <i/>
        <sz val="11"/>
        <rFont val="Arial Cyr"/>
        <family val="0"/>
      </rPr>
      <t>с гильзой КМЗ 245-1002021-А1 (фосфатированной)</t>
    </r>
  </si>
  <si>
    <r>
      <t xml:space="preserve">Комплект КМЗ 260.1000104 </t>
    </r>
    <r>
      <rPr>
        <i/>
        <sz val="11"/>
        <rFont val="Arial Cyr"/>
        <family val="0"/>
      </rPr>
      <t xml:space="preserve">с гильзой КМЗ 245-1002021-А1 </t>
    </r>
  </si>
  <si>
    <r>
      <t xml:space="preserve">Комплект КМЗ 260.1000104 </t>
    </r>
    <r>
      <rPr>
        <i/>
        <sz val="11"/>
        <rFont val="Arial Cyr"/>
        <family val="0"/>
      </rPr>
      <t>с гильзой КМЗ 245-1002021-А1 (фосфатированной)</t>
    </r>
  </si>
  <si>
    <r>
      <t xml:space="preserve">Комплект "Евро II" КМЗ 260.1000104-А </t>
    </r>
    <r>
      <rPr>
        <i/>
        <sz val="11"/>
        <rFont val="Arial Cyr"/>
        <family val="0"/>
      </rPr>
      <t xml:space="preserve">с гильзой КМЗ 245-1002021-А1 </t>
    </r>
  </si>
  <si>
    <r>
      <t xml:space="preserve">Комплект "Евро II" КМЗ 260.1000104-А </t>
    </r>
    <r>
      <rPr>
        <i/>
        <sz val="11"/>
        <rFont val="Arial Cyr"/>
        <family val="0"/>
      </rPr>
      <t>с гильзой КМЗ 245-1002021-А1 (фосфатированной)</t>
    </r>
  </si>
  <si>
    <r>
      <t xml:space="preserve">Комплект "Евро II" КМЗ 260.1000104-М </t>
    </r>
    <r>
      <rPr>
        <i/>
        <sz val="11"/>
        <rFont val="Arial Cyr"/>
        <family val="0"/>
      </rPr>
      <t xml:space="preserve">с гильзой КМЗ 245-1002021-А1 </t>
    </r>
  </si>
  <si>
    <r>
      <t xml:space="preserve">Комплект "Евро II" КМЗ 260.1000104-М  </t>
    </r>
    <r>
      <rPr>
        <i/>
        <sz val="11"/>
        <rFont val="Arial Cyr"/>
        <family val="0"/>
      </rPr>
      <t>с гильзой КМЗ 245-1002021-А1 (фосфатированной)</t>
    </r>
  </si>
  <si>
    <r>
      <t xml:space="preserve">Комплект "Евро I" КМЗ 260.1000104-Т </t>
    </r>
    <r>
      <rPr>
        <i/>
        <sz val="11"/>
        <rFont val="Arial Cyr"/>
        <family val="0"/>
      </rPr>
      <t xml:space="preserve">с гильзой КМЗ 245-1002021-А1 </t>
    </r>
  </si>
  <si>
    <r>
      <t xml:space="preserve">Комплект "Евро I" КМЗ 260.1000104-Т </t>
    </r>
    <r>
      <rPr>
        <i/>
        <sz val="11"/>
        <rFont val="Arial Cyr"/>
        <family val="0"/>
      </rPr>
      <t>с гильзой КМЗ 245-1002021-А1 (фосфатированной)</t>
    </r>
  </si>
  <si>
    <r>
      <t xml:space="preserve">"Дальнобойщик" КМЗ Д65.1000108-С </t>
    </r>
    <r>
      <rPr>
        <i/>
        <sz val="11"/>
        <rFont val="Arial Cyr"/>
        <family val="0"/>
      </rPr>
      <t>с гильзой КМЗ 240-1002021 (фосфатированной)</t>
    </r>
  </si>
  <si>
    <r>
      <t xml:space="preserve">"Дальнобойщик" КМЗ Д65.1000108-С5 (с 5-ти канавочным поршнем) </t>
    </r>
    <r>
      <rPr>
        <i/>
        <sz val="11"/>
        <rFont val="Arial Cyr"/>
        <family val="0"/>
      </rPr>
      <t>с гильзой КМЗ 240-1002021</t>
    </r>
  </si>
  <si>
    <r>
      <t xml:space="preserve">"Дальнобойщик" КМЗ Д65.1000108-С5 (с 5-ти канавочным поршнем)                                                                      </t>
    </r>
    <r>
      <rPr>
        <i/>
        <sz val="11"/>
        <rFont val="Arial Cyr"/>
        <family val="0"/>
      </rPr>
      <t>с гильзой КМЗ 240-1002021 (фосфатированной)</t>
    </r>
  </si>
  <si>
    <r>
      <t xml:space="preserve">"Дальнобойщик" КМЗ 240.1000108-С </t>
    </r>
    <r>
      <rPr>
        <i/>
        <sz val="11"/>
        <rFont val="Arial Cyr"/>
        <family val="0"/>
      </rPr>
      <t>с гильзой КМЗ 245-1002021-А1</t>
    </r>
  </si>
  <si>
    <r>
      <t>"Дальнобойщик" КМЗ 240.1000108-С</t>
    </r>
    <r>
      <rPr>
        <i/>
        <sz val="11"/>
        <rFont val="Arial Cyr"/>
        <family val="0"/>
      </rPr>
      <t xml:space="preserve"> с гильзой КМЗ 245-1002021-А1 (фосфатированной)</t>
    </r>
  </si>
  <si>
    <r>
      <t xml:space="preserve">"Дальнобойщик"  КМЗ 245.1000108-С </t>
    </r>
    <r>
      <rPr>
        <i/>
        <sz val="11"/>
        <rFont val="Arial Cyr"/>
        <family val="0"/>
      </rPr>
      <t>с гильзой КМЗ 245-1002021-А1</t>
    </r>
  </si>
  <si>
    <r>
      <t xml:space="preserve">"Дальнобойщик" КМЗ 245.1000108-С </t>
    </r>
    <r>
      <rPr>
        <i/>
        <sz val="11"/>
        <rFont val="Arial Cyr"/>
        <family val="0"/>
      </rPr>
      <t>с гильзой КМЗ 245-1002021-А1 (фосфатированной)</t>
    </r>
  </si>
  <si>
    <r>
      <t xml:space="preserve">"Дальнобойщик" "Евро III" КМЗ 245.1000108-Б </t>
    </r>
    <r>
      <rPr>
        <i/>
        <sz val="11"/>
        <rFont val="Arial Cyr"/>
        <family val="0"/>
      </rPr>
      <t>с гильзой КМЗ 245-1002021-А1</t>
    </r>
  </si>
  <si>
    <r>
      <t xml:space="preserve">"Дальнобойщик" "Евро III" КМЗ 245.1000108-Б </t>
    </r>
    <r>
      <rPr>
        <i/>
        <sz val="11"/>
        <rFont val="Arial Cyr"/>
        <family val="0"/>
      </rPr>
      <t>с гильзой КМЗ 245-1002021-А1 (фосфатированной)</t>
    </r>
  </si>
  <si>
    <r>
      <t xml:space="preserve">"Дальнобойщик" КМЗ 260.1000108-С </t>
    </r>
    <r>
      <rPr>
        <i/>
        <sz val="11"/>
        <rFont val="Arial Cyr"/>
        <family val="0"/>
      </rPr>
      <t>с гильзой КМЗ 245-1002021-А1</t>
    </r>
  </si>
  <si>
    <r>
      <t xml:space="preserve">"Дальнобойщик" КМЗ 260.1000108-С </t>
    </r>
    <r>
      <rPr>
        <i/>
        <sz val="11"/>
        <rFont val="Arial Cyr"/>
        <family val="0"/>
      </rPr>
      <t>с гильзой КМЗ 245-1002021-А1 (фосфатированной)</t>
    </r>
  </si>
  <si>
    <r>
      <t xml:space="preserve">"Дальнобойщик "Евро II" КМЗ 260.1000108-А </t>
    </r>
    <r>
      <rPr>
        <i/>
        <sz val="11"/>
        <rFont val="Arial Cyr"/>
        <family val="0"/>
      </rPr>
      <t>с гильзой КМЗ 245-1002021-А1</t>
    </r>
  </si>
  <si>
    <r>
      <t xml:space="preserve">"Дальнобойщик "Евро II" КМЗ 260.1000108-А </t>
    </r>
    <r>
      <rPr>
        <i/>
        <sz val="11"/>
        <rFont val="Arial Cyr"/>
        <family val="0"/>
      </rPr>
      <t>с гильзой КМЗ 245-1002021-А1 (фосфатированной)</t>
    </r>
  </si>
  <si>
    <r>
      <t xml:space="preserve">"Дальнобойщик" "Евро II" КМЗ 260.1000108-М </t>
    </r>
    <r>
      <rPr>
        <i/>
        <sz val="11"/>
        <rFont val="Arial Cyr"/>
        <family val="0"/>
      </rPr>
      <t>с гильзой КМЗ 245-1002021-А1</t>
    </r>
  </si>
  <si>
    <r>
      <t xml:space="preserve">"Дальнобойщик" "Евро II" КМЗ 260.1000108-М </t>
    </r>
    <r>
      <rPr>
        <i/>
        <sz val="11"/>
        <rFont val="Arial Cyr"/>
        <family val="0"/>
      </rPr>
      <t>с гильзой КМЗ 245-1002021-А1 (фосфатированной)</t>
    </r>
  </si>
  <si>
    <r>
      <t xml:space="preserve">"Дальнобойщик" "Евро I" КМЗ 260.1000108-Т </t>
    </r>
    <r>
      <rPr>
        <i/>
        <sz val="11"/>
        <rFont val="Arial Cyr"/>
        <family val="0"/>
      </rPr>
      <t>с гильзой КМЗ 245-1002021-А1</t>
    </r>
  </si>
  <si>
    <r>
      <t xml:space="preserve"> "Дальнобойщик" КМЗ 740.1000128 </t>
    </r>
    <r>
      <rPr>
        <i/>
        <sz val="11"/>
        <rFont val="Arial Cyr"/>
        <family val="0"/>
      </rPr>
      <t xml:space="preserve">с гильзой  КМЗ 740.30-1002021 ("Евро II") </t>
    </r>
  </si>
  <si>
    <r>
      <t xml:space="preserve">Комплект КМЗ Д65.1000104 </t>
    </r>
    <r>
      <rPr>
        <i/>
        <sz val="11"/>
        <rFont val="Arial Cyr"/>
        <family val="0"/>
      </rPr>
      <t>с гильзой КМЗ 240-1002021</t>
    </r>
  </si>
  <si>
    <r>
      <t xml:space="preserve">Комплект "Евро III" КМЗ 245.1000104-Б </t>
    </r>
    <r>
      <rPr>
        <i/>
        <sz val="11"/>
        <rFont val="Arial Cyr"/>
        <family val="0"/>
      </rPr>
      <t xml:space="preserve">с гильзой КМЗ 245-1002021-А1 </t>
    </r>
  </si>
  <si>
    <r>
      <t xml:space="preserve">"Дальнобойщик" КМЗ Д65.1000108-С </t>
    </r>
    <r>
      <rPr>
        <i/>
        <sz val="11"/>
        <rFont val="Arial Cyr"/>
        <family val="0"/>
      </rPr>
      <t>с гильзой КМЗ 240-1002021</t>
    </r>
  </si>
  <si>
    <r>
      <t xml:space="preserve">"Дальнобойщик" "Евро I" КМЗ 260.1000108-Т                                                                                                             </t>
    </r>
    <r>
      <rPr>
        <i/>
        <sz val="11"/>
        <rFont val="Arial Cyr"/>
        <family val="0"/>
      </rPr>
      <t>с гильзой КМЗ 245-1002021-А1 (фосфатированной)</t>
    </r>
  </si>
  <si>
    <t>Хомут к баку МАЗ (200-350л)</t>
  </si>
  <si>
    <t>ПОЛОГА НА А/М (производство завода "Промвентиляция") РАСПРОДАЖА.</t>
  </si>
  <si>
    <t>КАРКАС С ДОСКАМИ К А/М (производство завода "Промвентиляция") РАСПРОДАЖА.</t>
  </si>
  <si>
    <t>ТРОСА И ШНУРЫ (производство завода "Промвентиляция")  РАСПРОДАЖА.</t>
  </si>
  <si>
    <t>Импортная ткань                               (цена с НДС, руб.)</t>
  </si>
  <si>
    <t>Импортная ткань, серебро                                 (цена с НДС, руб.)</t>
  </si>
  <si>
    <t>Импортная ткань "Эконом-класс"             (цена с НДС, руб.)</t>
  </si>
  <si>
    <t>Отечественная ткань  (цена с НДС, руб.)</t>
  </si>
  <si>
    <t>Импортная ткань               (цена с НДС, руб.)</t>
  </si>
  <si>
    <t>Брезент В/О                           (цена с НДС, руб.)</t>
  </si>
  <si>
    <t>Цена комплекта с досками                                     (цена с НДС, руб.)</t>
  </si>
  <si>
    <t>Цена за единицу с НДС, руб.</t>
  </si>
  <si>
    <t>КМЗ425</t>
  </si>
  <si>
    <t>КМЗ427</t>
  </si>
  <si>
    <t>КМЗ428</t>
  </si>
  <si>
    <t>КМЗ429</t>
  </si>
  <si>
    <t>КМЗ430</t>
  </si>
  <si>
    <t>КМЗ431</t>
  </si>
  <si>
    <t>КМЗ432</t>
  </si>
  <si>
    <t>КМЗ433</t>
  </si>
  <si>
    <t>КМЗ434</t>
  </si>
  <si>
    <t>КМЗ435</t>
  </si>
  <si>
    <t>КМЗ437</t>
  </si>
  <si>
    <t>КМЗ438</t>
  </si>
  <si>
    <t>КМЗ439</t>
  </si>
  <si>
    <t>КМЗ440</t>
  </si>
  <si>
    <t>КМЗ441</t>
  </si>
  <si>
    <t>КМЗ442</t>
  </si>
  <si>
    <t>КМЗ443</t>
  </si>
  <si>
    <t>КМЗ444</t>
  </si>
  <si>
    <t>КМЗ445</t>
  </si>
  <si>
    <t>КМЗ447</t>
  </si>
  <si>
    <t>КМЗ448</t>
  </si>
  <si>
    <t>КМЗ449</t>
  </si>
  <si>
    <t>КМЗ450</t>
  </si>
  <si>
    <t>КМЗ451</t>
  </si>
  <si>
    <t>КМЗ452</t>
  </si>
  <si>
    <t>КМЗ453</t>
  </si>
  <si>
    <t>КМЗ454</t>
  </si>
  <si>
    <t>КМЗ455</t>
  </si>
  <si>
    <t>КМЗ457</t>
  </si>
  <si>
    <t>КМЗ458</t>
  </si>
  <si>
    <t>КМЗ459</t>
  </si>
  <si>
    <t>КМЗ470</t>
  </si>
  <si>
    <t>КМЗ471</t>
  </si>
  <si>
    <t>КМЗ472</t>
  </si>
  <si>
    <t>КМЗ473</t>
  </si>
  <si>
    <t>КМЗ474</t>
  </si>
  <si>
    <t>КМЗ475</t>
  </si>
  <si>
    <t>КМЗ477</t>
  </si>
  <si>
    <t>КМЗ478</t>
  </si>
  <si>
    <t>КМЗ479</t>
  </si>
  <si>
    <t>КМЗ480</t>
  </si>
  <si>
    <t>КМЗ481</t>
  </si>
  <si>
    <t>КМЗ482</t>
  </si>
  <si>
    <t>КМЗ483</t>
  </si>
  <si>
    <t>КМЗ484</t>
  </si>
  <si>
    <t>КМЗ485</t>
  </si>
  <si>
    <t>КМЗ487</t>
  </si>
  <si>
    <t>КМЗ488</t>
  </si>
  <si>
    <t>КМЗ489</t>
  </si>
  <si>
    <t>КМЗ490</t>
  </si>
  <si>
    <t>КМЗ491</t>
  </si>
  <si>
    <t>КМЗ492</t>
  </si>
  <si>
    <t>КМЗ493</t>
  </si>
  <si>
    <t>КМЗ494</t>
  </si>
  <si>
    <t>ПРОДАЖА ЖУРНАЛОВ, СВЕТИЛЬНИКОВ (цена с НДС).</t>
  </si>
  <si>
    <t>ПРОДАЖА ПОРШНЕВЫХ КОМПРЕССОРНЫХ УСТАНОВОК (цена с НДС).</t>
  </si>
  <si>
    <t>Толщина, мм</t>
  </si>
  <si>
    <t>ACTUAL (прозрачный)</t>
  </si>
  <si>
    <t>NOVATRO (прозрачный)</t>
  </si>
  <si>
    <t>NOVATRO (бронза)</t>
  </si>
  <si>
    <t>NOVATRO (синий, зелёный)</t>
  </si>
  <si>
    <t>NOVATRO (красный, жёлтый)</t>
  </si>
  <si>
    <t>Толщина листа поликарбоната, мм</t>
  </si>
  <si>
    <t>Длина, м</t>
  </si>
  <si>
    <t>Профиль соединительный неразъёмный</t>
  </si>
  <si>
    <t>4-6</t>
  </si>
  <si>
    <t>Профиль крышка</t>
  </si>
  <si>
    <t>4-16</t>
  </si>
  <si>
    <t>Профиль база</t>
  </si>
  <si>
    <t>4-6, 8-10, 16</t>
  </si>
  <si>
    <t>Профиль торцевой</t>
  </si>
  <si>
    <t>4</t>
  </si>
  <si>
    <t>6</t>
  </si>
  <si>
    <t>8</t>
  </si>
  <si>
    <t>10</t>
  </si>
  <si>
    <t>Размеры, мм/м</t>
  </si>
  <si>
    <t>Лента алюминиевая AVIORA 302-052</t>
  </si>
  <si>
    <t>100мм х 50м</t>
  </si>
  <si>
    <t>Лента алюминиевая AVIORA 302-009</t>
  </si>
  <si>
    <t>50мм х 50м</t>
  </si>
  <si>
    <t>Лента алюминиевая AVIORA 302-051</t>
  </si>
  <si>
    <t>75мм х 50м</t>
  </si>
  <si>
    <t>СОТОВЫЙ ПОЛИКАРБОНАТ. РАСПРОДАЖА.</t>
  </si>
  <si>
    <t>Вес, кг/м2</t>
  </si>
  <si>
    <t>КМЗ495</t>
  </si>
  <si>
    <t>КМЗ497</t>
  </si>
  <si>
    <t>КМЗ498</t>
  </si>
  <si>
    <t>КМЗ499</t>
  </si>
  <si>
    <t>КМЗ500</t>
  </si>
  <si>
    <t>КМЗ501</t>
  </si>
  <si>
    <t>КМЗ502</t>
  </si>
  <si>
    <t>КМЗ503</t>
  </si>
  <si>
    <t>КМЗ504</t>
  </si>
  <si>
    <t>КМЗ505</t>
  </si>
  <si>
    <t>КМЗ507</t>
  </si>
  <si>
    <t>КМЗ508</t>
  </si>
  <si>
    <t>КМЗ509</t>
  </si>
  <si>
    <t>КМЗ510</t>
  </si>
  <si>
    <t>КМЗ511</t>
  </si>
  <si>
    <t>КМЗ512</t>
  </si>
  <si>
    <t>КМЗ513</t>
  </si>
  <si>
    <t>КМЗ514</t>
  </si>
  <si>
    <t>КМЗ515</t>
  </si>
  <si>
    <t>КМЗ517</t>
  </si>
  <si>
    <t>КМЗ518</t>
  </si>
  <si>
    <t>КМЗ519</t>
  </si>
  <si>
    <t>КМЗ520</t>
  </si>
  <si>
    <t>КМЗ521</t>
  </si>
  <si>
    <t>КМЗ522</t>
  </si>
  <si>
    <t>КМЗ523</t>
  </si>
  <si>
    <t>КМЗ524</t>
  </si>
  <si>
    <t>Цена за 1 кв.м                    с НДС, руб.</t>
  </si>
  <si>
    <t>ЛЕНТА АЛЮМИНИЕВАЯ.</t>
  </si>
  <si>
    <t>ПРОФИЛИ ИЗ ПОЛИКАРБОНАТА.</t>
  </si>
  <si>
    <t>КМЗ525</t>
  </si>
  <si>
    <t>КМЗ527</t>
  </si>
  <si>
    <t>КМЗ528</t>
  </si>
  <si>
    <t>Цены действуют с 08.09.2015 г.</t>
  </si>
  <si>
    <t>Просим корреспонденцию отправлять на наш почтовый адрес:                                                                                                                 423832, Республика Татарстан, г. Набережные Челны, а/я 55.</t>
  </si>
  <si>
    <r>
      <t>Фурнитура к баку 125-400 л на КамАЗ</t>
    </r>
    <r>
      <rPr>
        <sz val="12"/>
        <rFont val="Times New Roman"/>
        <family val="1"/>
      </rPr>
      <t xml:space="preserve"> (Болт 12х30- 8шт., болт 12х70 - 2шт., винт М5 48/16 - 10шт., гайка 12 - 12 шт., коробочка под фурнитуру - 1шт., прокладка датчика указателя топлива - 1шт., прокладка топливозаборника - 1шт., шайба  М12 гровера - 12шт.)</t>
    </r>
  </si>
  <si>
    <r>
      <t>Фурнитура к баку 125-400 л на КамАЗ</t>
    </r>
    <r>
      <rPr>
        <sz val="12"/>
        <rFont val="Times New Roman"/>
        <family val="1"/>
      </rPr>
      <t xml:space="preserve"> (Евро) (Болт 12х30- 8шт., болт 12х70 - 2шт., гайка 12 - 12 шт., коробочка под фурнитуру - 1шт., шайба  М12 гровера - 12шт.)</t>
    </r>
  </si>
  <si>
    <r>
      <t>Фурнитура к баку 450-500 л на КамАЗ</t>
    </r>
    <r>
      <rPr>
        <sz val="12"/>
        <rFont val="Times New Roman"/>
        <family val="1"/>
      </rPr>
      <t xml:space="preserve"> (Болт 12х30- 12шт., болт 12х70 - 3шт., винт М5 48/16 - 10шт., гайка 12 - 18 шт., коробочка под фурнитуру - 1шт., прокладка датчика указателя топлива - 1шт., прокладка топливозаборника - 1шт., шайба  М12 гровера - 18шт.)</t>
    </r>
  </si>
  <si>
    <r>
      <t>Фурнитура к баку 450-500 л на КамАЗ (Евро)</t>
    </r>
    <r>
      <rPr>
        <sz val="12"/>
        <rFont val="Times New Roman"/>
        <family val="1"/>
      </rPr>
      <t xml:space="preserve"> (Болт 12х30- 12шт., болт 12х70 - 3шт., гайка 12 - 18 шт., коробочка под фурнитуру - 1шт.,шайба  М12 гровера - 18шт.)</t>
    </r>
  </si>
  <si>
    <r>
      <t>Фурнитура к баку 600 л на КамАЗ</t>
    </r>
    <r>
      <rPr>
        <sz val="12"/>
        <rFont val="Times New Roman"/>
        <family val="1"/>
      </rPr>
      <t xml:space="preserve"> (Болт 12х30- 16шт., болт 12х70 - 4шт., винт М5 48/16 - 10шт., гайка 12 - 24 шт., коробочка под фурнитуру - 1шт., прокладка датчика указателя топлива - 1шт., прокладка топливозаборника - 1шт., шайба  М12 гровера - 24шт.)</t>
    </r>
  </si>
  <si>
    <r>
      <t>Фурнитура к баку 600 л на КамАЗ</t>
    </r>
    <r>
      <rPr>
        <sz val="12"/>
        <rFont val="Times New Roman"/>
        <family val="1"/>
      </rPr>
      <t xml:space="preserve"> (Евро) (Болт 12х30- 16шт., болт 12х70 - 4шт., гайка 12 - 24 шт., коробочка под фурнитуру - 1шт.,шайба  М12 гровера- 24шт.)</t>
    </r>
  </si>
  <si>
    <r>
      <t xml:space="preserve">Фурнитура к баку 750 л на КамАЗ </t>
    </r>
    <r>
      <rPr>
        <sz val="12"/>
        <rFont val="Times New Roman"/>
        <family val="1"/>
      </rPr>
      <t>(Болт 12х30- 20шт., болт 12х70 - 5шт., винт М5 48/16 - 10шт., гайка 12 - 30 шт., коробочка под фурнитуру - 1шт., прокладка датчика указателя топлива - 1шт., прокладка топливозаборника - 1шт.,шайба  М12 гровера - 30шт.)</t>
    </r>
  </si>
  <si>
    <r>
      <t>Фурнитура к баку 750 л на КамАЗ</t>
    </r>
    <r>
      <rPr>
        <sz val="12"/>
        <rFont val="Times New Roman"/>
        <family val="1"/>
      </rPr>
      <t xml:space="preserve"> (Евро) (Болт 12х30- 20шт., болт 12х70 - 5шт., гайка 12 - 30 шт., коробочка под фурнитуру - 1шт.,шайба  М12 гровера -30шт.)</t>
    </r>
  </si>
  <si>
    <r>
      <t>Фурнитура к баку 800 л на КамАЗ</t>
    </r>
    <r>
      <rPr>
        <sz val="12"/>
        <rFont val="Times New Roman"/>
        <family val="1"/>
      </rPr>
      <t xml:space="preserve"> (Болт 12х30- 24шт., болт 12х70 - 6шт., винт М5 48/16 - 10шт., гайка 12 - 36 шт., коробочка под фурнитуру - 1шт., прокладка датчика указателя топлива - 1шт., прокладка топливозаборника - 1шт., шайба  М12 гровера - 36шт.)</t>
    </r>
  </si>
  <si>
    <r>
      <t>Фурнитура к баку 800 л на КамАЗ</t>
    </r>
    <r>
      <rPr>
        <sz val="12"/>
        <rFont val="Times New Roman"/>
        <family val="1"/>
      </rPr>
      <t xml:space="preserve"> (Евро) (Болт 12х30- 24шт., болт 12х70 - 6шт., гайка 12 - 36 шт.,коробочка под фурнитуру - 1шт.,шайба  М12 гровера - 36шт.)</t>
    </r>
  </si>
  <si>
    <r>
      <t>Фурнитура к баку 500 л на МАЗ (ТИП 1)</t>
    </r>
    <r>
      <rPr>
        <sz val="12"/>
        <rFont val="Times New Roman"/>
        <family val="1"/>
      </rPr>
      <t xml:space="preserve"> (Болт 8х20=4 шт., болт 16х120 - 2шт., болт М18х55 - 4шт., винт М5 48/16 - 5шт., гайка 14 - 2шт., гайка 16 - 2шт., гайка 18 - 4шт., коробочка под фурнитуру - 1шт., прокладка датчика указателя топлива - 1шт.,шайба М8 гровера - 4шт. ,  шайба М14 гровера - 2шт., шайба М16 гровера - 2шт., шайба М18 гровера - 4шт., шайба М14 плоская - 2шт., шайба М16 плоская - 2шт., шайба М18 плоская - 4 шт. )</t>
    </r>
  </si>
  <si>
    <r>
      <t xml:space="preserve">Фурнитура к баку 500 л на МАЗ (ТИП 2) </t>
    </r>
    <r>
      <rPr>
        <sz val="12"/>
        <rFont val="Times New Roman"/>
        <family val="1"/>
      </rPr>
      <t>(Болт 16х120 - 2шт., болт М18х55 - 4шт., винт М5 48/16 - 10шт., гайка 14 - 2шт., гайка 16 - 2шт., гайка 18 - 4шт., коробочка под фурнитуру - 1шт., прокладка датчика указателя топлива - 1шт., прокладка топливозаборника - 1шт.,  шайба М14 гровера - 2шт., шайба М16 гровера - 2шт., шайба М18 гровера - 4шт., шайба М18 плоская - 4шт., шайба М14 плоская - 2шт., шайба М16 плоская - 2шт. )</t>
    </r>
  </si>
  <si>
    <t>Поршень КМЗ 740.30-1004015-05-10 (для двигателей "Евро I", -"Евро II", со вставкой, с рассекателем, покрытие "Molykote" США) 10 и 40 группы (к гильзе КМЗ 740.30-1002021("Евро II")</t>
  </si>
  <si>
    <t>Поршень КМЗ 740.60-1004015-10; КМЗ 740.60-1004015-40 (для двигателей "Евро II", со вставкой, с рассекателем, покрытие "Molykote" США) 10 и 40 группы (к гильзе КМЗ 740.51-1002021("Евро II", -"Евро III") (снят с производства)</t>
  </si>
  <si>
    <t xml:space="preserve">Поршень КМЗ 740.60-1004015-05-10; КМЗ 740.60-1004015-05-40 (для двигателей "Евро II", -"Евро III", со вставкой, с рассекателем, покрытие "Molykote" США) 10 и 40 группы (к гильзе КМЗ 740.51-1002021("Евро II", -"Евро III") </t>
  </si>
  <si>
    <t xml:space="preserve">Поршень КМЗ 740.61-1004015-10; КМЗ 740.61-1004015-40 (для двигателей "Евро II", со вставкой, с рассекателем, покрытие "Molykote" США) 10 и 40 группы (к гильзе КМЗ 740.51-1002021("Евро II", -"Евро III") </t>
  </si>
  <si>
    <t>Кольца поршневые чёрно-белые КМЗ 740-1000106 (на поршень КМЗ 740.1004015, КМЗ 7403.1004015) (3шт в 1 пшк.)</t>
  </si>
  <si>
    <t>КМЗ018</t>
  </si>
  <si>
    <t>КМЗ019</t>
  </si>
  <si>
    <t>КМЗ020</t>
  </si>
  <si>
    <t>КМЗ021</t>
  </si>
  <si>
    <t>КМЗ022</t>
  </si>
  <si>
    <t>КМЗ023</t>
  </si>
  <si>
    <t>КМЗ024</t>
  </si>
  <si>
    <t>КМЗ025</t>
  </si>
  <si>
    <t>КМЗ027</t>
  </si>
  <si>
    <t>КМЗ028</t>
  </si>
  <si>
    <t>КМЗ029</t>
  </si>
  <si>
    <t>КМЗ030</t>
  </si>
  <si>
    <t>КМЗ031</t>
  </si>
  <si>
    <t>КМЗ039</t>
  </si>
  <si>
    <t>КМЗ040</t>
  </si>
  <si>
    <t>КМЗ041</t>
  </si>
  <si>
    <t>КМЗ042</t>
  </si>
  <si>
    <t>КМЗ043</t>
  </si>
  <si>
    <t>КМЗ044</t>
  </si>
  <si>
    <t>КМЗ045</t>
  </si>
  <si>
    <t>КМЗ047</t>
  </si>
  <si>
    <t>КМЗ048</t>
  </si>
  <si>
    <t>КМЗ049</t>
  </si>
  <si>
    <t>Кольца поршневые "Евро" КМЗ 740.13-1000106 (аналог 740.30-1000106) (на поршни КМЗ 740.13-1004015, КМЗ 740. 30-1004015, КМЗ 740.51-1004015, КМЗ 740.60-1004015, КМЗ 740.61-1004015) (3 шт. в 1 пшк.)</t>
  </si>
  <si>
    <t>Кольца поршневые "Евро III" КМЗ 740.60-1000106-02 (на поршни КМЗ 740.30-1004015-05, КМЗ 740. 60-1004015-05) (3 шт. в 1 пшк.)</t>
  </si>
  <si>
    <t>Кольцо стопорное 740-1004022</t>
  </si>
  <si>
    <t>Кольцо фторопластовое Ф-4 под КамАЗ 740.1003460-01 (1 шт.)</t>
  </si>
  <si>
    <t>РТИ гильзы на КамАЗ (2 кольца уплотнительных 740.1002024 и 1 кольцо уплотнительное верхнее 740.1002031) (3 шт.)</t>
  </si>
  <si>
    <t>Палец поршневой КМЗ 740.1004020</t>
  </si>
  <si>
    <t>Палец поршневой КМЗ 7406.1004020 ("Евро I")</t>
  </si>
  <si>
    <t>Палец поршневой КМЗ 740.30-1004020 ("Евро I", -"Евро II")</t>
  </si>
  <si>
    <r>
      <t xml:space="preserve">Палец поршневой КМЗ 740.51-1004020 ("Евро II") </t>
    </r>
    <r>
      <rPr>
        <b/>
        <sz val="10"/>
        <color indexed="10"/>
        <rFont val="Arial Cyr"/>
        <family val="0"/>
      </rPr>
      <t>(снят с производства)</t>
    </r>
  </si>
  <si>
    <r>
      <t xml:space="preserve">Палец поршневой КМЗ 740.60-1004020 ("Евро </t>
    </r>
    <r>
      <rPr>
        <sz val="10"/>
        <rFont val="Arial"/>
        <family val="2"/>
      </rPr>
      <t xml:space="preserve">II") </t>
    </r>
    <r>
      <rPr>
        <b/>
        <sz val="10"/>
        <color indexed="10"/>
        <rFont val="Arial"/>
        <family val="2"/>
      </rPr>
      <t>(снят с производства)</t>
    </r>
  </si>
  <si>
    <r>
      <t xml:space="preserve">Палец поршневой КМЗ 740.70-1004020 ("Евро II", -"Евро </t>
    </r>
    <r>
      <rPr>
        <sz val="10"/>
        <rFont val="Arial"/>
        <family val="2"/>
      </rPr>
      <t>III")</t>
    </r>
  </si>
  <si>
    <t>Головка цилиндра в сборе КМЗ 740.1003010-20</t>
  </si>
  <si>
    <t>Головка цилиндра в сборе КМЗ 740.30-1003010 ("Евро II", -"Евро III")</t>
  </si>
  <si>
    <t>КОМПЛЕКТЫ ЦПГ К ДВИГАТЕЛЯМ А/М КАМАЗ.</t>
  </si>
  <si>
    <t>компл</t>
  </si>
  <si>
    <t>КМЗ032</t>
  </si>
  <si>
    <t>КМЗ033</t>
  </si>
  <si>
    <t xml:space="preserve"> -поршень КМЗ 7403.1004015-10 (для двигателей "Турбо", со вставкой, без рассекателя, покрытие "Molykote" США) 10 группы (1 шт.)</t>
  </si>
  <si>
    <t xml:space="preserve"> -гильза КМЗ 740.30-1002021 ("Евро II") (1 шт.)</t>
  </si>
  <si>
    <t xml:space="preserve"> -палец поршневой КМЗ 740.1004020 (1 шт.)</t>
  </si>
  <si>
    <t xml:space="preserve"> -кольца поршневые чёрно-белые КМЗ 740-1000106 (3 шт. в 1 пшк.)</t>
  </si>
  <si>
    <t xml:space="preserve"> -кольцо стопорное 740-1004022 (2 шт)</t>
  </si>
  <si>
    <t xml:space="preserve"> -кольцо фторопластовое Ф-4 под КамАЗ 740.1003460-01 (1 шт.)</t>
  </si>
  <si>
    <t xml:space="preserve"> -РТИ гильзы на КамАЗ (2 кольца уплотнительных 740.1002024 и 1 кольцо уплотнительное верхнее 740.1002031)</t>
  </si>
  <si>
    <t xml:space="preserve"> -палец поршневой КМЗ 7406.1004020 ("Евро I") (1 шт.)</t>
  </si>
  <si>
    <t xml:space="preserve"> -кольца поршневые "Евро" КМЗ 740.13-1000106, 740.30-1000106 (3 шт. в 1 пшк.)</t>
  </si>
  <si>
    <t xml:space="preserve"> -кольцо стопорное 740-1004022 (2 шт.)</t>
  </si>
  <si>
    <r>
      <t xml:space="preserve">Поршень КМЗ 740.1004015-10Р2 (на ремонтные двигатели) (со вставкой, с рассекателем, "Molykote" США) 10 группы </t>
    </r>
    <r>
      <rPr>
        <b/>
        <sz val="10"/>
        <color indexed="10"/>
        <rFont val="Arial Cyr"/>
        <family val="0"/>
      </rPr>
      <t xml:space="preserve"> (снят с производства)</t>
    </r>
  </si>
  <si>
    <r>
      <t xml:space="preserve">Поршень КМЗ 740.13-1004015-10; КМЗ 740.13-1004015-40 (для двигателей "Евро I", со вставкой, с рассекателем, покрытие "Molykote" США) 10 и 40 группы (к гильзе КМЗ 740.30-1002021("Евро II") </t>
    </r>
    <r>
      <rPr>
        <b/>
        <sz val="10"/>
        <color indexed="10"/>
        <rFont val="Arial Cyr"/>
        <family val="0"/>
      </rPr>
      <t>(снят с производства)</t>
    </r>
  </si>
  <si>
    <r>
      <t xml:space="preserve">Поршень КМЗ 740.51-1004015-10; КМЗ 740.51-1004015-40 (для двигателей "Евро II" мощностью до 360л.с., со вставкой, с рассекателем, покрытие "Molykote" США) 10 и 40 группы (к гильзе КМЗ 740.51-1002021("Евро II", -"Евро III") </t>
    </r>
    <r>
      <rPr>
        <b/>
        <sz val="10"/>
        <color indexed="10"/>
        <rFont val="Arial Cyr"/>
        <family val="0"/>
      </rPr>
      <t>(снят с производства)</t>
    </r>
  </si>
  <si>
    <t>КМЗ034</t>
  </si>
  <si>
    <t>КМЗ035</t>
  </si>
  <si>
    <t>КМЗ037</t>
  </si>
  <si>
    <t xml:space="preserve">"Дальнобойщик "Евро II, -Евро III" КМЗ 740.60-1000128-05 ("Евро II", -"Евро III") </t>
  </si>
  <si>
    <t xml:space="preserve">"СПЕЦКОМПЛЕКТ" КМЗ 406.1004018-АР (к ремонтным двигателям ЗМЗ 4062 и ЗМЗ 4063). </t>
  </si>
  <si>
    <t xml:space="preserve"> "Дальнобойщик" КМЗ 740.1000128-05. </t>
  </si>
  <si>
    <t xml:space="preserve">с кольцами </t>
  </si>
  <si>
    <t>без колец</t>
  </si>
  <si>
    <t>"СПЕЦКОМПЛЕКТ" КМЗ 406.1004018 (к двигателям ЗМЗ 4062 и ЗМЗ 4063)</t>
  </si>
  <si>
    <t>"СПЕЦКОМПЛЕКТ" КМЗ 53-1000105-04 (к двигателям ЗМЗ-53, 511, 513, 672, 502)</t>
  </si>
  <si>
    <t>"СПЕЦКОМПЛЕКТ" КМЗ 24-1000105-20 (к двигателям ЗМЗ-402, 403, 322 и их модификациям)</t>
  </si>
  <si>
    <t>Кольца поршневые на ГАЗ 4062.1000100-01 (3 шт. в 1 пшк.)</t>
  </si>
  <si>
    <t>4 пшк</t>
  </si>
  <si>
    <t>Кольца поршневые на ГАЗ 4062.1000100-01АР (3 шт. в 1 пшк.)</t>
  </si>
  <si>
    <t>ПОРШНЕВАЯ ГРУППА К ДВИГАТЕЛЯМ UTB / UNIVERSAL 650 (РУМЫНИЯ).</t>
  </si>
  <si>
    <t>КМЗ U 650-114.01.9.0</t>
  </si>
  <si>
    <t>КМЗ U 650-114.01.9.2</t>
  </si>
  <si>
    <t xml:space="preserve"> -поршень КМЗ 740.1004015-10 (со вставкой, с рассекателем, покрытие "Molykote" США) 10 группы (1 шт)</t>
  </si>
  <si>
    <t xml:space="preserve"> -РТИ гильзы  на КамАЗ (2 кольца уплотнительных 740.1002024 и 1 кольцо уплотнительное верхнее 740.1002031)</t>
  </si>
  <si>
    <t xml:space="preserve"> -поршень КМЗ 740.1004015-05-10 (со вставкой, без рассекателя, покрытие "Molykote" США) 10 группы (1 шт)</t>
  </si>
  <si>
    <t xml:space="preserve"> -палец поршневой КМЗ 740.70-1004020 ("Евро II", -"Евро III") (1 шт.)</t>
  </si>
  <si>
    <t xml:space="preserve"> -поршень КМЗ 740.30-1004015-05-10 (для двигателей "Евро I", -"Евро II" со вставкой, с рассекателем, покрытие "Molykote" США) 10 группы (1 шт.)</t>
  </si>
  <si>
    <t xml:space="preserve"> -палец поршневой КМЗ 740.30-1004020 ("Евро I", -"Евро  II") (1 шт.)</t>
  </si>
  <si>
    <t xml:space="preserve"> -кольца поршневые "Евро III" КМЗ 740.60-1000106-02 (3 шт. в 1 пшк.)</t>
  </si>
  <si>
    <t xml:space="preserve"> -поршень КМЗ 740.51-1004015-10 (для двигателей "Евро II" мощностью до 360л.с, со вставкой, с рассекателем, покрытие "Molykote" США) 10 группы (1 шт.)</t>
  </si>
  <si>
    <t xml:space="preserve"> -гильза КМЗ 740.51-1002021 ("Евро II", -"Евро III") (1 шт.)</t>
  </si>
  <si>
    <t xml:space="preserve"> -палец поршневой КМЗ 740.51-1004020 ("Евро II") (1 шт.)</t>
  </si>
  <si>
    <t xml:space="preserve"> -поршень КМЗ 740.60-1004015-05-10 (для двигателей "Евро II", -"Евро III", со вставкой, с рассекателем, покрытие "Molykote" США) 10 группы (1 шт.)</t>
  </si>
  <si>
    <t xml:space="preserve"> -гильза КМЗ 740.51-1002021 ("Евро II", -"Евро III")  (1 шт.)</t>
  </si>
  <si>
    <t xml:space="preserve"> -кольцо фторопластовое Ф-4 под КамАЗ 740.1003460-01 (1 шт.) </t>
  </si>
  <si>
    <t xml:space="preserve"> -поршень КМЗ 406.1004015-АР (покрытие "Molykote" США) (4 шт.)</t>
  </si>
  <si>
    <t xml:space="preserve"> -палец поршневой 406.1004020-02 (4 шт.)</t>
  </si>
  <si>
    <t xml:space="preserve"> -кольца поршневые 4062.1000100-01АР (з-д "Стапри") (4 пшк.)</t>
  </si>
  <si>
    <t xml:space="preserve"> -кольца стопорные 12-1004022-30 (8 шт.)</t>
  </si>
  <si>
    <t xml:space="preserve"> -поршень КМЗ 406.1004015 (покрытие "Molykote" США)(4 шт.)</t>
  </si>
  <si>
    <t xml:space="preserve"> -кольца поршневые 4062.1000100-01 (з-д "Стапри") (4 пшк.)</t>
  </si>
  <si>
    <t xml:space="preserve"> -гильза КМЗ 66-1002020-02 (4 шт.)</t>
  </si>
  <si>
    <t xml:space="preserve"> -поршень КМЗ 53.1004015-24 (покрытие "Molykote" США) (4 шт.)</t>
  </si>
  <si>
    <t xml:space="preserve"> -палец поршневой 21-1004020-14 (4 шт.)</t>
  </si>
  <si>
    <t xml:space="preserve"> -кольца стопорные 21-1004022-01 (8 шт.)</t>
  </si>
  <si>
    <t xml:space="preserve"> -гильза КМЗ 24-1002020-02 (4 шт.)</t>
  </si>
  <si>
    <t>КМЗ529</t>
  </si>
  <si>
    <t>КМЗ530</t>
  </si>
  <si>
    <t xml:space="preserve"> -поршень КМЗ 114.01.9.0-1004015 (без вставки, с рассекателем, покрытие олово) (1 шт.)</t>
  </si>
  <si>
    <t xml:space="preserve"> -гильза КМЗ 114.01.9.0-1002021 (1 шт.)</t>
  </si>
  <si>
    <t xml:space="preserve"> -палец поршневой КМЗ 114.01.9.0-1004020 (1 шт.)</t>
  </si>
  <si>
    <t xml:space="preserve"> -кольцо стопорное 114.01.9.0-1004022 (2 шт.)</t>
  </si>
  <si>
    <t xml:space="preserve"> -кольца поршневые СТ-108.1100 (3 шт. в 1 пшк.)</t>
  </si>
  <si>
    <t xml:space="preserve"> -РТИ (2 кольца уплотнительных 114.01.90-1002022) </t>
  </si>
  <si>
    <t xml:space="preserve"> -гильза КМЗ 114.01.9.2-1002021 (1 шт.)</t>
  </si>
  <si>
    <t xml:space="preserve"> -гильза КМЗ 240-1002021 (1 шт.)</t>
  </si>
  <si>
    <t xml:space="preserve"> -поршень КМЗ Д65.1004021-1 (без вставки, без рассекателя, под палец Ø 38, покрытие "Molykote" США) (1 шт.)</t>
  </si>
  <si>
    <t xml:space="preserve"> -кольцо фторопластовое Ф-4 под ММЗ 260.1003031-А1 (1 шт.)</t>
  </si>
  <si>
    <t xml:space="preserve"> -поршень КМЗ 240.1004021-5 (5 канавок под кольца) (без вставки, без рассекателя, под палец Ø 38, покрытие "Molykote" США) (1 шт.)</t>
  </si>
  <si>
    <t xml:space="preserve"> -гильза КМЗ 245-1002021-А1 (1 шт.)</t>
  </si>
  <si>
    <t xml:space="preserve"> -РТИ гильзы КМЗ 245-1002021-А1 (2 кольца уплотнительных 50-1002022)</t>
  </si>
  <si>
    <t xml:space="preserve"> -поршень КМЗ 260-1004021-М (со вставкой, без рассекателя, под палец Ø 42, покрытие "Molykote" США) (1 шт.) </t>
  </si>
  <si>
    <r>
      <t xml:space="preserve">Гильза КМЗ 740.30-1002021 ("Евро II") </t>
    </r>
    <r>
      <rPr>
        <b/>
        <sz val="10"/>
        <rFont val="Arial Cyr"/>
        <family val="0"/>
      </rPr>
      <t xml:space="preserve">(чёрно-белая) </t>
    </r>
  </si>
  <si>
    <r>
      <t xml:space="preserve">Гильза КМЗ 740.30-1002021 ("Евро II") </t>
    </r>
    <r>
      <rPr>
        <b/>
        <sz val="10"/>
        <rFont val="Arial Cyr"/>
        <family val="0"/>
      </rPr>
      <t xml:space="preserve">(Фосфатированная)           </t>
    </r>
  </si>
  <si>
    <t>Кольца поршневые КМЗ 240-1004060-А1, СТ-240-1004060-А (4 шт. в 1 пшк.)</t>
  </si>
  <si>
    <t xml:space="preserve">Кольца поршневые КМЗ 240-1004060-А2, СТ-50-1004060А5 (5 шт. в 1 пшк.) </t>
  </si>
  <si>
    <t>Кольца поршневые КМЗ 245-1004060-А, СТ-245-1004060 (4 шт. в 1 пшк.)</t>
  </si>
  <si>
    <t>Кольца поршневые КМЗ 260-1004060-Б, СТ-260-245.110-Б (3 шт. в 1 пшк.)</t>
  </si>
  <si>
    <t>Кольцо стопорное 240-1004022 (под палец Ø38)</t>
  </si>
  <si>
    <t>Кольцо стопорное 240-1004042 (под палец Ø42)</t>
  </si>
  <si>
    <t>Кольцо фторопластовое Ф-4 под ММЗ 260.1003031-А1 (1 шт.)</t>
  </si>
  <si>
    <t>РТИ гильзы КМЗ 245-1002021-А1, КМЗ 240-1002021 (2 кольца уплотнительных 50-1002022)</t>
  </si>
  <si>
    <t>Просим корреспонденцию отправлять на наш почтовый адрес:                                                                                                                                                                 423832, Республика Татарстан, г. Набережные Челны, а/я 55.</t>
  </si>
  <si>
    <t>Отечественная ткань                           (цена с НДС, руб.)</t>
  </si>
  <si>
    <t>Отечественная ткань                                          (цена с НДС, руб.)</t>
  </si>
  <si>
    <t>АКЦИЯ с 03.09.2015 по 31.12.2015 г.!                                                                                                                                                                                                                                                  При покупке баков и комплектующих к ним от 50 000 руб. и выше - доставка за счёт ООО "КМЗ"!</t>
  </si>
  <si>
    <t>АКЦИЯ с 03.09.2015 по 31.12.2015 г.!                                                                                                                                                                                                                                                  При покупке баков и комплектующих к ним от 50 000 руб. и выше - доставка за счёт ООО "КМЗ!</t>
  </si>
  <si>
    <t>АКЦИЯ с 03.09.2015 по 31.12.2015 г.!                                                                                                                                                                                                                                                  При покупке баков и комплектующих к ним от 50 000 руб. и выше - доставка за счёт ООО "КМЗ"</t>
  </si>
  <si>
    <r>
      <t xml:space="preserve">Сайт: </t>
    </r>
    <r>
      <rPr>
        <b/>
        <sz val="11"/>
        <color indexed="12"/>
        <rFont val="Times New Roman"/>
        <family val="1"/>
      </rPr>
      <t>www.porshen.ru, www.autobaki.ru, www.gilza.ru</t>
    </r>
  </si>
  <si>
    <r>
      <t xml:space="preserve">E-mail: </t>
    </r>
    <r>
      <rPr>
        <b/>
        <sz val="11"/>
        <color indexed="12"/>
        <rFont val="Times New Roman"/>
        <family val="1"/>
      </rPr>
      <t>mail@porshen, root@gilza.ru</t>
    </r>
  </si>
  <si>
    <r>
      <t xml:space="preserve">"Дальнобойщик "Евро I" КМЗ 740.13-1000128 ("Евро I") </t>
    </r>
    <r>
      <rPr>
        <b/>
        <i/>
        <sz val="11"/>
        <color indexed="10"/>
        <rFont val="Arial Cyr"/>
        <family val="0"/>
      </rPr>
      <t>(снят с производства)</t>
    </r>
    <r>
      <rPr>
        <b/>
        <i/>
        <sz val="11"/>
        <rFont val="Arial Cyr"/>
        <family val="0"/>
      </rPr>
      <t xml:space="preserve">                                            </t>
    </r>
  </si>
  <si>
    <t xml:space="preserve"> -поршень КМЗ 740.30-1004015-10 (для двигателей "Евро II", со вставкой, с рассекателем, покрытие "Molykote" США) 10 группы (1 шт.)</t>
  </si>
  <si>
    <t>"Дальнобойщик" Евро II" КМЗ 740.30-1000128-05 ("Евро I", -"Евро II")</t>
  </si>
  <si>
    <t>"Дальнобойщик "Евро II" КМЗ 740.30-1000128 ("Евро II")</t>
  </si>
  <si>
    <r>
      <t xml:space="preserve">"Дальнобойщик "Евро II" КМЗ 740.60-1000128 ("Евро II") </t>
    </r>
    <r>
      <rPr>
        <b/>
        <i/>
        <sz val="11"/>
        <color indexed="10"/>
        <rFont val="Arial Cyr"/>
        <family val="0"/>
      </rPr>
      <t xml:space="preserve">(снят с производства),      </t>
    </r>
    <r>
      <rPr>
        <b/>
        <i/>
        <sz val="11"/>
        <rFont val="Arial Cyr"/>
        <family val="0"/>
      </rPr>
      <t xml:space="preserve">                                           </t>
    </r>
  </si>
  <si>
    <t xml:space="preserve"> -палец поршневой КМЗ 740.60-1004020 ("Евро II") (1 шт.)</t>
  </si>
  <si>
    <t xml:space="preserve">"Дальнобойщик "Евро II" КМЗ 740.61-1000128 ("Евро II") </t>
  </si>
  <si>
    <t xml:space="preserve"> -поршень КМЗ 740.61-1004015-10 (для двигателей "Евро II", со вставкой, с рассекателем, покрытие "Molykote" США) 10 группы (1 шт.)</t>
  </si>
  <si>
    <r>
      <t xml:space="preserve">Поршень КМЗ 240.1004021-5 </t>
    </r>
    <r>
      <rPr>
        <b/>
        <sz val="10"/>
        <rFont val="Arial Cyr"/>
        <family val="0"/>
      </rPr>
      <t>(5 канавок под кольца)</t>
    </r>
    <r>
      <rPr>
        <sz val="10"/>
        <rFont val="Arial Cyr"/>
        <family val="0"/>
      </rPr>
      <t xml:space="preserve"> (без вставки, без рассекателя, под палец Ø 38, покрытие "Molykote" США)</t>
    </r>
  </si>
  <si>
    <t>Палец поршневой КМЗ 236-1004020</t>
  </si>
  <si>
    <t xml:space="preserve">Палец поршневой КМЗ 446-1004020 </t>
  </si>
  <si>
    <t>КМЗ189</t>
  </si>
  <si>
    <t>КМЗ190</t>
  </si>
  <si>
    <t>КМЗ191</t>
  </si>
  <si>
    <t>КМЗ192</t>
  </si>
  <si>
    <t>КМЗ193</t>
  </si>
  <si>
    <t>КМЗ194</t>
  </si>
  <si>
    <t>КМЗ195</t>
  </si>
  <si>
    <t>КМЗ197</t>
  </si>
  <si>
    <t>КМЗ198</t>
  </si>
  <si>
    <t>КМЗ199</t>
  </si>
  <si>
    <t>КМЗ200</t>
  </si>
  <si>
    <t>КМЗ201</t>
  </si>
  <si>
    <t>КМЗ202</t>
  </si>
  <si>
    <t>КМЗ203</t>
  </si>
  <si>
    <t>КМЗ204</t>
  </si>
  <si>
    <t>КМЗ205</t>
  </si>
  <si>
    <t>КМЗ207</t>
  </si>
  <si>
    <t>КМЗ208</t>
  </si>
  <si>
    <t>КМЗ209</t>
  </si>
  <si>
    <t>КМЗ210</t>
  </si>
  <si>
    <t>КМЗ211</t>
  </si>
  <si>
    <t>КМЗ212</t>
  </si>
  <si>
    <t>КМЗ213</t>
  </si>
  <si>
    <t>КМЗ214</t>
  </si>
  <si>
    <t>КМЗ215</t>
  </si>
  <si>
    <t>КМЗ217</t>
  </si>
  <si>
    <t>КМЗ218</t>
  </si>
  <si>
    <t>КМЗ219</t>
  </si>
  <si>
    <t>КМЗ220</t>
  </si>
  <si>
    <t>КМЗ221</t>
  </si>
  <si>
    <t>КМЗ222</t>
  </si>
  <si>
    <t>КМЗ223</t>
  </si>
  <si>
    <t>КМЗ224</t>
  </si>
  <si>
    <t>КМЗ225</t>
  </si>
  <si>
    <t>КМЗ227</t>
  </si>
  <si>
    <t>КМЗ228</t>
  </si>
  <si>
    <t>КМЗ229</t>
  </si>
  <si>
    <t>КМЗ230</t>
  </si>
  <si>
    <t>КМЗ231</t>
  </si>
  <si>
    <t>КМЗ232</t>
  </si>
  <si>
    <t>ТОПЛИВНЫЕ БАКИ К А/М КАМАЗ (производство ООО "КМЗ").</t>
  </si>
  <si>
    <t xml:space="preserve"> (длина, высота, ширина)</t>
  </si>
  <si>
    <t>710 х 400 х 490</t>
  </si>
  <si>
    <t>125 л</t>
  </si>
  <si>
    <t>Комплектация</t>
  </si>
  <si>
    <t>КМЗ233</t>
  </si>
  <si>
    <t>Литраж</t>
  </si>
  <si>
    <t>КМЗ234</t>
  </si>
  <si>
    <t>КМЗ235</t>
  </si>
  <si>
    <t>КМЗ237</t>
  </si>
  <si>
    <t>КМЗ238</t>
  </si>
  <si>
    <t>КМЗ239</t>
  </si>
  <si>
    <t>КМЗ240</t>
  </si>
  <si>
    <t>КМЗ241</t>
  </si>
  <si>
    <t>КМЗ242</t>
  </si>
  <si>
    <t>КМЗ243</t>
  </si>
  <si>
    <t>КМЗ244</t>
  </si>
  <si>
    <t>КМЗ245</t>
  </si>
  <si>
    <t>ПОРШНЕВАЯ ГРУППА К ДВИГАТЕЛЯМ А/М КАМАЗ.</t>
  </si>
  <si>
    <t>ПОРШНЕВАЯ ГРУППА К ДВИГАТЕЛЯМ А/М ЗМЗ (ГАЗ).</t>
  </si>
  <si>
    <t>ПОРШНЕВАЯ ГРУППА К ДВИГАТЕЛЯМ ММЗ, Д65 (МИНСКОГО МОТОРНОГО ЗАВОДА).</t>
  </si>
  <si>
    <t>КОМПЛЕКТЫ ЦПГ К ДВИГАТЕЛЯМ ММЗ, Д65 (МИНСКОГО МОТОРНОГО ЗАВОДА).</t>
  </si>
  <si>
    <t>ПОРШНЕВАЯ ГРУППА К ДВИГАТЕЛЯ А/М МАЗ, ЯМЗ 236, 238, 240, А01, 41</t>
  </si>
  <si>
    <t>ПОРШНЕВАЯ ГРУППА К ДВИГАТЕЛЯМ А/М ЯМЗ.</t>
  </si>
  <si>
    <t>КОМПЛЕКТЫ ЦПГ К ДВИГАТЕЛЯМ А/М ЯМЗ, АМЗ.</t>
  </si>
  <si>
    <t>ПОРШНЕВАЯ ГРУППА К ДВИГАТЕЛЯМ Д160, Д180 (Ø145, Ø150) (ЧЕЛЯБИНСКОГО ТРАКТОРНОГО ЗАВОДА).</t>
  </si>
  <si>
    <t>ПОРШНЕВАЯ ГРУППА К ПУСКОВЫМ ДВИГАТЕЛЯМ П23У</t>
  </si>
  <si>
    <t xml:space="preserve"> 950 х 400 х 490 </t>
  </si>
  <si>
    <t xml:space="preserve"> 1160 х 400 х 490 </t>
  </si>
  <si>
    <t xml:space="preserve"> 1360 х 400 х 490 </t>
  </si>
  <si>
    <t xml:space="preserve"> 790 х 660 х 660</t>
  </si>
  <si>
    <t xml:space="preserve"> 900 х 540 х 640</t>
  </si>
  <si>
    <t xml:space="preserve"> 915 х 660 х 660</t>
  </si>
  <si>
    <t>350 л</t>
  </si>
  <si>
    <t>400 л</t>
  </si>
  <si>
    <t xml:space="preserve"> 1200 х 540 х 640 </t>
  </si>
  <si>
    <t xml:space="preserve"> (длина, ширина, высота)</t>
  </si>
  <si>
    <t>без троса</t>
  </si>
  <si>
    <t>трос (шнур)</t>
  </si>
  <si>
    <t>КамАЗ-5320 + трос</t>
  </si>
  <si>
    <t>5320 х 2420 х 1735</t>
  </si>
  <si>
    <t>-</t>
  </si>
  <si>
    <t>КамАЗ-53201, 5320 (высокий) + трос</t>
  </si>
  <si>
    <t>5320 х 2420 х 2200</t>
  </si>
  <si>
    <t>КамАЗ-53202, 53212 (низкий) + трос</t>
  </si>
  <si>
    <t>6210 х 2420 х 1735</t>
  </si>
  <si>
    <t>6210 х 2420 х 2200</t>
  </si>
  <si>
    <t>КамАЗ-53215 (Европлатформа) + трос</t>
  </si>
  <si>
    <t>6210 х 2560 х 2270</t>
  </si>
  <si>
    <t>КамАЗ-43101, 43114 + шнур</t>
  </si>
  <si>
    <t>4980 х 2420 х 1300</t>
  </si>
  <si>
    <t>ГАЗ-3302 + шнур</t>
  </si>
  <si>
    <t>3160 х 2080 х 1270</t>
  </si>
  <si>
    <t>ГАЗ-3302 завышенный на 300 мм + шнур</t>
  </si>
  <si>
    <t>3160 х 2080 х 1570</t>
  </si>
  <si>
    <t>ГАЗ-66 + шнур</t>
  </si>
  <si>
    <t>3600 х 2268 х 1265</t>
  </si>
  <si>
    <t>ГАЗ-3302-30 + трос</t>
  </si>
  <si>
    <t>3160 х 2080 х 1280</t>
  </si>
  <si>
    <t xml:space="preserve">ГАЗ-3302-30 завышенный на 300 мм + трос </t>
  </si>
  <si>
    <t>3160 х 2080 х 1580</t>
  </si>
  <si>
    <t>ГАЗ-3302-30 завышенный на 350 мм + трос</t>
  </si>
  <si>
    <t>3160 х 2080 х 1630</t>
  </si>
  <si>
    <t>ГАЗ-3302-30 завышенный на 400 мм + трос</t>
  </si>
  <si>
    <t>3160 х 2080 х 1680</t>
  </si>
  <si>
    <t>ГАЗ-3302-02 (удлиненный) + трос</t>
  </si>
  <si>
    <t>4240 х 2080 х 1280</t>
  </si>
  <si>
    <t>ГАЗ-33023 (фермер) + трос</t>
  </si>
  <si>
    <t>2420 х 2080 х 1280</t>
  </si>
  <si>
    <t>ГАЗ-33023-01 (фермер) + шнур</t>
  </si>
  <si>
    <t>2400 х 2080 х 1270</t>
  </si>
  <si>
    <t xml:space="preserve">ЗИЛ-5301 (бычок) + шнур </t>
  </si>
  <si>
    <t>3820 х 2320 х 1780</t>
  </si>
  <si>
    <t>ЗИЛ-5301-01 (бычок) с двумя дверьми + шнур</t>
  </si>
  <si>
    <t>на прицеп СЗАП-8352, СЗАП 83571 + трос</t>
  </si>
  <si>
    <t>на прицеп СЗАП-8357 (10т) + трос</t>
  </si>
  <si>
    <t>6200 х 2500 х 2180</t>
  </si>
  <si>
    <t>на п/прицеп КЗАП-9370 (ОДАЗ-9370) + трос</t>
  </si>
  <si>
    <t>9350 х 2420 х 1735</t>
  </si>
  <si>
    <t>на прицеп НЕФАЗ 8332 + трос</t>
  </si>
  <si>
    <t>6200 х 2450 х 1990</t>
  </si>
  <si>
    <t>КЗАП-9370 + шнур</t>
  </si>
  <si>
    <t>9860 х 2900</t>
  </si>
  <si>
    <t xml:space="preserve">КЗАП-9385 + шнур </t>
  </si>
  <si>
    <t>10850 х 3000</t>
  </si>
  <si>
    <t>6700 х 2900</t>
  </si>
  <si>
    <t>КамАЗ-65117 + шнур</t>
  </si>
  <si>
    <t>8500 х 3000</t>
  </si>
  <si>
    <t>ЗИЛ-130, ГАЗ 3307 + шнур</t>
  </si>
  <si>
    <t>4000 х 2900</t>
  </si>
  <si>
    <t xml:space="preserve">СЗАП-9327 + шнур </t>
  </si>
  <si>
    <t>13000 х 3000</t>
  </si>
  <si>
    <t>КамАЗ 53202 (53212 низкий)</t>
  </si>
  <si>
    <t>КамАЗ 53212</t>
  </si>
  <si>
    <t>к п/прицепу КЗАП-9370 (ОДАЗ-9370)</t>
  </si>
  <si>
    <t>Решетка каркаса на а/м КамАЗ</t>
  </si>
  <si>
    <t>4557 х 2340</t>
  </si>
  <si>
    <t>КМЗ324</t>
  </si>
  <si>
    <t>КМЗ325</t>
  </si>
  <si>
    <t>КМЗ327</t>
  </si>
  <si>
    <t>КМЗ328</t>
  </si>
  <si>
    <t>КМЗ329</t>
  </si>
  <si>
    <t>КМЗ330</t>
  </si>
  <si>
    <t>КМЗ331</t>
  </si>
  <si>
    <t>КМЗ332</t>
  </si>
  <si>
    <t>КМЗ333</t>
  </si>
  <si>
    <t>КМЗ334</t>
  </si>
  <si>
    <t>КМЗ335</t>
  </si>
  <si>
    <t>КМЗ337</t>
  </si>
  <si>
    <t>КМЗ338</t>
  </si>
  <si>
    <t>КМЗ339</t>
  </si>
  <si>
    <t>КМЗ340</t>
  </si>
  <si>
    <t>КМЗ341</t>
  </si>
  <si>
    <t>КМЗ342</t>
  </si>
  <si>
    <t>КМЗ343</t>
  </si>
  <si>
    <t>КМЗ344</t>
  </si>
  <si>
    <t>КМЗ345</t>
  </si>
  <si>
    <t>Цена с НДС за единицу, руб.</t>
  </si>
  <si>
    <t>КМЗ347</t>
  </si>
  <si>
    <t>КМЗ348</t>
  </si>
  <si>
    <t>КМЗ349</t>
  </si>
  <si>
    <t>КМЗ350</t>
  </si>
  <si>
    <t>КМЗ351</t>
  </si>
  <si>
    <t>КМЗ352</t>
  </si>
  <si>
    <t xml:space="preserve">1 бак*, 2 кронштейна (530х650), 2 хомута (530х650), топливозаборник КМЗ-525 (Евро), фурнитура 125-400л (Евро), крышка.                                                                                                                                                                      </t>
  </si>
  <si>
    <t xml:space="preserve">1 бак*, 2 кронштейна (530х650), 2 хомута (530х650), топливозаборник КМЗ-525 (Евро), фурнитура 125-400л (Евро), крышка.       </t>
  </si>
  <si>
    <t>1 бак*, 3 кронштейна (530х650), 3 хомута (530х650), топливозаборник КМЗ-525 (Евро), фурнитура 450-500л (Евро), крышка.</t>
  </si>
  <si>
    <t>КМЗ353</t>
  </si>
  <si>
    <t>КМЗ354</t>
  </si>
  <si>
    <t>При покупке головки цилиндра в сборе максимальная скидка 10 %.</t>
  </si>
  <si>
    <t>от 50 000 рублей - 1 %     от 250 000 рублей - 5 %</t>
  </si>
  <si>
    <t>от 100 000 рублей - 2%    от 300 000 рублей - 6 %</t>
  </si>
  <si>
    <t>от 150 000 рублей - 3%     от 350 000 рублей - 7 %</t>
  </si>
  <si>
    <t>от 200 000 рублей - 4 %     от 400 000 рублей - 8 %</t>
  </si>
  <si>
    <t>от 450 000 рублей - 9 %</t>
  </si>
  <si>
    <t xml:space="preserve">от 500 000 рублей  - 10 % </t>
  </si>
  <si>
    <t xml:space="preserve">от 1 500 000 рублей  - 15 % </t>
  </si>
  <si>
    <t>При оплате экспортных сделок в иностранной валюте дополнительно взымается 3%, в российской валюте - 1,5%.</t>
  </si>
  <si>
    <t>Просим корреспонденцию отправлять на наш почтовый адрес: 423832, Республика Татарстан, г. Набережные Челны, а/я 55.</t>
  </si>
  <si>
    <t>СКИДКИ НА ПОРШНЕВЫЕ ГРУППЫ, ГОЛОВКУ БЛОКА.</t>
  </si>
  <si>
    <t>КОМПЛЕКТУЮЩИЕ ТОПЛИВНЫХ БАКОВ (производство ООО "КМЗ").</t>
  </si>
  <si>
    <t>Кронштейн к баку МАЗ (500л)</t>
  </si>
  <si>
    <t>Топливозаборник к баку МАЗ ТИП-1 (h-595)</t>
  </si>
  <si>
    <t>РТИ на кронштейн к баку КамАЗ</t>
  </si>
  <si>
    <t>Хомут к баку МАЗ (500л)</t>
  </si>
  <si>
    <t>РТИ на хомут к баку КамАЗ</t>
  </si>
  <si>
    <t>СКИДКИ НА ТОПЛИВНЫЕ БАКИ И КОМПЛЕКТУЮЩИЕ К НИМ.</t>
  </si>
  <si>
    <t>от 90 000 рублей - 9 %</t>
  </si>
  <si>
    <t xml:space="preserve">от 100 000 рублей  - 10 % </t>
  </si>
  <si>
    <t xml:space="preserve">от 110 000 рублей  - 15 % </t>
  </si>
  <si>
    <t>от 10 000 рублей - 1 %  от 50 000 рублей - 5 %</t>
  </si>
  <si>
    <t>от 20 000 рублей - 2%  от 60 000 рублей - 6 %</t>
  </si>
  <si>
    <t>от 30 000 рублей - 3%  от 70 000 рублей - 7 %</t>
  </si>
  <si>
    <t>от 40 000 рублей - 4 % от 80 000 рублей - 8 %</t>
  </si>
  <si>
    <t>Крышка полуоборотная с ключом, пластиковая (на баки КамАЗ), с цепочкой</t>
  </si>
  <si>
    <t>Хомут к баку КамАЗ (400х490)</t>
  </si>
  <si>
    <t>Хомут к баку КамАЗ (540х640)</t>
  </si>
  <si>
    <t>Хомут к баку КамАЗ (660х660)</t>
  </si>
  <si>
    <t>Хомут к баку КамАЗ (530х650)</t>
  </si>
  <si>
    <t xml:space="preserve">Кронштейн к баку КамАЗ (660х660) </t>
  </si>
  <si>
    <t xml:space="preserve">Кронштейн к баку КамАЗ (530х650) </t>
  </si>
  <si>
    <t xml:space="preserve">Датчик уровня топлива к баку КамАЗ (h-395) </t>
  </si>
  <si>
    <t xml:space="preserve">Датчик уровня топлива к баку КамАЗ (h-525) </t>
  </si>
  <si>
    <t xml:space="preserve">Датчик уровня топлива к баку КамАЗ (h-655) </t>
  </si>
  <si>
    <t>Топливозаборник зимний к баку КамАЗ (h-395)</t>
  </si>
  <si>
    <t>Топливозаборник зимний к баку КамАЗ (h-655)</t>
  </si>
  <si>
    <t>Топливозаборник зимний к баку МАЗ 200-350л (h-445)</t>
  </si>
  <si>
    <t>Топливозаборник зимний к баку МАЗ ТИП-2 500л (h-595)</t>
  </si>
  <si>
    <t>Топливозаборник летний к баку КамАЗ (h-395)</t>
  </si>
  <si>
    <t>Топливозаборник летний к баку КамАЗ (h-525)</t>
  </si>
  <si>
    <t>Топливозаборник летний к баку КамАЗ (h-535)</t>
  </si>
  <si>
    <t>Топливозаборник зимний к баку КамАЗ (h-525)</t>
  </si>
  <si>
    <t>Топливозаборник зимний к баку КамАЗ (h-535)</t>
  </si>
  <si>
    <t>Топливозаборник летний к баку КамАЗ (h-655)</t>
  </si>
  <si>
    <t>Топливозаборник летний к баку МАЗ 200-350л (h-445)</t>
  </si>
  <si>
    <t>Топливозаборник летний к баку МАЗ ТИП-2 500л (h-595)</t>
  </si>
  <si>
    <t>Топливозаборник  КМЗ - 595 (Евро) к а/м КамАЗ с топливной системой евро, Меrcedes</t>
  </si>
  <si>
    <t>Топливозаборник КМЗ - 655 (Евро) к а/м КамАЗ с топливной системой евро, Меrcedes</t>
  </si>
  <si>
    <t>Датчик уровня топлива к баку МАЗ 500л (h-595)</t>
  </si>
  <si>
    <t>КМЗ355</t>
  </si>
  <si>
    <t>КМЗ357</t>
  </si>
  <si>
    <t>КМЗ358</t>
  </si>
  <si>
    <t>КМЗ359</t>
  </si>
  <si>
    <t>КМЗ370</t>
  </si>
  <si>
    <t>КМЗ371</t>
  </si>
  <si>
    <t>КМЗ372</t>
  </si>
  <si>
    <t>КМЗ373</t>
  </si>
  <si>
    <t>КМЗ374</t>
  </si>
  <si>
    <t>КМЗ375</t>
  </si>
  <si>
    <t>КМЗ377</t>
  </si>
  <si>
    <t>КМЗ378</t>
  </si>
  <si>
    <t>КМЗ379</t>
  </si>
  <si>
    <t>КМЗ380</t>
  </si>
  <si>
    <t>КМЗ381</t>
  </si>
  <si>
    <t>КМЗ382</t>
  </si>
  <si>
    <t>КМЗ383</t>
  </si>
  <si>
    <t>КМЗ384</t>
  </si>
  <si>
    <t>КМЗ385</t>
  </si>
  <si>
    <t>КМЗ387</t>
  </si>
  <si>
    <t>КМЗ388</t>
  </si>
  <si>
    <t>КМЗ 847.1004006</t>
  </si>
  <si>
    <t>КМЗ389</t>
  </si>
  <si>
    <t>КМЗ390</t>
  </si>
  <si>
    <t>КМЗ391</t>
  </si>
  <si>
    <t>КМЗ392</t>
  </si>
  <si>
    <t>КМЗ393</t>
  </si>
  <si>
    <t>КМЗ394</t>
  </si>
  <si>
    <t>КМЗ395</t>
  </si>
  <si>
    <t>КМЗ397</t>
  </si>
  <si>
    <t>КМЗ398</t>
  </si>
  <si>
    <t>КМЗ399</t>
  </si>
  <si>
    <t>КМЗ400</t>
  </si>
  <si>
    <t>КМЗ401</t>
  </si>
  <si>
    <t>КМЗ402</t>
  </si>
  <si>
    <t>КМЗ403</t>
  </si>
  <si>
    <t>КМЗ404</t>
  </si>
  <si>
    <t>КМЗ405</t>
  </si>
  <si>
    <t>КМЗ407</t>
  </si>
  <si>
    <t>КМЗ408</t>
  </si>
  <si>
    <t>КМЗ409</t>
  </si>
  <si>
    <t>КМЗ410</t>
  </si>
  <si>
    <t>КМЗ411</t>
  </si>
  <si>
    <t>КМЗ412</t>
  </si>
  <si>
    <t>КМЗ413</t>
  </si>
  <si>
    <t>КМЗ414</t>
  </si>
  <si>
    <t>КМЗ415</t>
  </si>
  <si>
    <t>КМЗ417</t>
  </si>
  <si>
    <t>КМЗ418</t>
  </si>
  <si>
    <t>КМЗ419</t>
  </si>
  <si>
    <t>КМЗ420</t>
  </si>
  <si>
    <t>КМЗ421</t>
  </si>
  <si>
    <t>КМЗ422</t>
  </si>
  <si>
    <t>КМЗ423</t>
  </si>
  <si>
    <t>КМЗ424</t>
  </si>
  <si>
    <t xml:space="preserve">от 20 000 рублей - 2%  от 60 000 рублей - 6 %    от 100 000 рублей  - 10 % </t>
  </si>
  <si>
    <t xml:space="preserve">от 30 000 рублей - 3%  от 70 000 рублей - 7 %    от 110 000 рублей  - 15 % </t>
  </si>
  <si>
    <t>от 10 000 рублей - 1 %  от 50 000 рублей - 5 %   от 90 000 рублей - 9 %</t>
  </si>
  <si>
    <t>Топливная система - стандартная</t>
  </si>
  <si>
    <t>руб</t>
  </si>
  <si>
    <t xml:space="preserve">170 л </t>
  </si>
  <si>
    <t xml:space="preserve">210 л </t>
  </si>
  <si>
    <t xml:space="preserve"> 710 х 540 х 640 </t>
  </si>
  <si>
    <t xml:space="preserve">250 л </t>
  </si>
  <si>
    <t xml:space="preserve"> 750 х 540 х 640 </t>
  </si>
  <si>
    <t xml:space="preserve">300 л </t>
  </si>
  <si>
    <t xml:space="preserve">350 л </t>
  </si>
  <si>
    <t xml:space="preserve"> 1050 х 540 х 640  </t>
  </si>
  <si>
    <t xml:space="preserve"> 1040 х 660 х 660  </t>
  </si>
  <si>
    <t xml:space="preserve">450 л </t>
  </si>
  <si>
    <t xml:space="preserve"> 1165 х 660 х 660</t>
  </si>
  <si>
    <t xml:space="preserve">  1350 х 540 х 640</t>
  </si>
  <si>
    <t xml:space="preserve">500 л </t>
  </si>
  <si>
    <t xml:space="preserve"> 1250 х 660 х 660 </t>
  </si>
  <si>
    <t xml:space="preserve"> 1500 х 540 х 640 </t>
  </si>
  <si>
    <t xml:space="preserve">600 л </t>
  </si>
  <si>
    <t xml:space="preserve"> 1800 х 540 х 640 </t>
  </si>
  <si>
    <t xml:space="preserve">750 л </t>
  </si>
  <si>
    <t xml:space="preserve"> 1900 х 660 х 660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</si>
  <si>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 л </t>
  </si>
  <si>
    <t xml:space="preserve"> 2040 х 660 х 660 </t>
  </si>
  <si>
    <t>750х530х650</t>
  </si>
  <si>
    <t>1150х530х650</t>
  </si>
  <si>
    <t>500 л</t>
  </si>
  <si>
    <t>1630х530х650</t>
  </si>
  <si>
    <t>200 л</t>
  </si>
  <si>
    <t xml:space="preserve"> 830 х 450 х 600 </t>
  </si>
  <si>
    <t xml:space="preserve"> 1400 х 450 х 600 </t>
  </si>
  <si>
    <t>500 л  ТИП-1</t>
  </si>
  <si>
    <t xml:space="preserve"> 1400 х 600 х 670 </t>
  </si>
  <si>
    <t>500 л  ТИП-2</t>
  </si>
  <si>
    <t>*</t>
  </si>
  <si>
    <t>Топливные баки могут иметь следующие виды горловин и крышек:</t>
  </si>
  <si>
    <t>1. Низкая горловина с полуоборотной крышкой с ключом;</t>
  </si>
  <si>
    <t>2. Высокая горловина с полуоборотной крышкой с ключом;</t>
  </si>
  <si>
    <t>3. Высокая горловина с откидной крышкой.</t>
  </si>
  <si>
    <t>КМЗ247</t>
  </si>
  <si>
    <t>КМЗ248</t>
  </si>
  <si>
    <t>КМЗ249</t>
  </si>
  <si>
    <t>КМЗ250</t>
  </si>
  <si>
    <t>КМЗ251</t>
  </si>
  <si>
    <t>КМЗ252</t>
  </si>
  <si>
    <t>КМЗ253</t>
  </si>
  <si>
    <t>КМЗ254</t>
  </si>
  <si>
    <t>КМЗ255</t>
  </si>
  <si>
    <t>КМЗ257</t>
  </si>
  <si>
    <t>КМЗ258</t>
  </si>
  <si>
    <t>КМЗ259</t>
  </si>
  <si>
    <t>КМЗ270</t>
  </si>
  <si>
    <t>КМЗ271</t>
  </si>
  <si>
    <t>КМЗ272</t>
  </si>
  <si>
    <t>КМЗ273</t>
  </si>
  <si>
    <t>КМЗ274</t>
  </si>
  <si>
    <t>КМЗ275</t>
  </si>
  <si>
    <t>КМЗ277</t>
  </si>
  <si>
    <t>КМЗ278</t>
  </si>
  <si>
    <t>КМЗ279</t>
  </si>
  <si>
    <t>КМЗ280</t>
  </si>
  <si>
    <t>КМЗ281</t>
  </si>
  <si>
    <t>КМЗ282</t>
  </si>
  <si>
    <t>КМЗ283</t>
  </si>
  <si>
    <t>КМЗ284</t>
  </si>
  <si>
    <t>КМЗ288</t>
  </si>
  <si>
    <t>КМЗ285</t>
  </si>
  <si>
    <t>КМЗ289</t>
  </si>
  <si>
    <t>КМЗ290</t>
  </si>
  <si>
    <t>КМЗ291</t>
  </si>
  <si>
    <t>КМЗ292</t>
  </si>
  <si>
    <t xml:space="preserve">1 бак*, 2 кронштейна (530х650), 2 хомута (530х650), топливозаборник летний (h-525), датчик уровня топлива (h-525), фурнитура 125-400л, крышка.                </t>
  </si>
  <si>
    <t xml:space="preserve">1 бак*, 2 кронштейна (530х650), 2 хомута (530х650), топливозаборник летний (h-525), датчик уровня топлива (h-525), фурнитура 125-400л, крышка.      </t>
  </si>
  <si>
    <t xml:space="preserve">1 бак*, 2 кронштейна МАЗ 200-350л, 2 хомута МАЗ 200-350л, топливозаборник летний МАЗ 200-350л (h-445),  датчик уровня топлива к баку МАЗ 200-350л  (h-445), фурнитура МАЗ 200-350л, крышка.                                                </t>
  </si>
  <si>
    <t xml:space="preserve">1 бак*, 2 кронштейна МАЗ 200-350л, 2 хомута МАЗ 200-350л,  топливозаборник летний МАЗ 200-350л (h-445), датчик уровня топлива к баку МАЗ 200-350л  (h-445), фурнитура МАЗ 200-350л, крышка.      </t>
  </si>
  <si>
    <t xml:space="preserve">1 бак*, 2 кронштейна МАЗ 500л, 2 хомута МАЗ 500л,топливозаборник МАЗ ТИП-1 500л (h-595), датчик уровня топлива к баку МАЗ 500л (h-595), фурнитура МАЗ ТИП-1 500л, крышка.                           </t>
  </si>
  <si>
    <t xml:space="preserve">1 бак*, 2 кронштейна МАЗ 500л, 2 хомута МАЗ 500л, топливозаборник летний МАЗ ТИП-2 500л (h-595), датчик уровня топлива к баку МАЗ 500л (h-595), фурнитура МАЗ ТИП-2 500л, крышка.                      </t>
  </si>
  <si>
    <t>Топливные баки, соответствующие типоразмерам завода - изготовителя ОАО "КАМАЗ"(производство ООО "КМЗ").</t>
  </si>
  <si>
    <t>Топливные баки к а/м МАЗ (производство ООО "КМЗ").</t>
  </si>
  <si>
    <t>Топливная система - ЕВРО</t>
  </si>
  <si>
    <t>КМЗ293</t>
  </si>
  <si>
    <t>КМЗ294</t>
  </si>
  <si>
    <t>КМЗ295</t>
  </si>
  <si>
    <t>КМЗ297</t>
  </si>
  <si>
    <t>КМЗ298</t>
  </si>
  <si>
    <t>КМЗ299</t>
  </si>
  <si>
    <t>КМЗ300</t>
  </si>
  <si>
    <t>КМЗ301</t>
  </si>
  <si>
    <t>КМЗ302</t>
  </si>
  <si>
    <t>КМЗ303</t>
  </si>
  <si>
    <t>КМЗ304</t>
  </si>
  <si>
    <t>КМЗ305</t>
  </si>
  <si>
    <t>КМЗ307</t>
  </si>
  <si>
    <t>КМЗ308</t>
  </si>
  <si>
    <t>КМЗ309</t>
  </si>
  <si>
    <t>КМЗ310</t>
  </si>
  <si>
    <t>КМЗ311</t>
  </si>
  <si>
    <t>КМЗ312</t>
  </si>
  <si>
    <t>КМЗ313</t>
  </si>
  <si>
    <t>КМЗ314</t>
  </si>
  <si>
    <t>КМЗ315</t>
  </si>
  <si>
    <t>КМЗ317</t>
  </si>
  <si>
    <t>КМЗ318</t>
  </si>
  <si>
    <t>КМЗ319</t>
  </si>
  <si>
    <t>КМЗ320</t>
  </si>
  <si>
    <t>КМЗ321</t>
  </si>
  <si>
    <t>КМЗ322</t>
  </si>
  <si>
    <t>КМЗ323</t>
  </si>
  <si>
    <t xml:space="preserve"> -поршень КМЗ 260-1004021-В (со вставкой, без рассекателя, под палец Ø 38, покрытие "Molykote" США) (1 шт.) </t>
  </si>
  <si>
    <t xml:space="preserve"> -поршень КМЗ 260-1004021-Ж (со вставкой, без рассекателя, под палец Ø 38, покрытие "Molykote" США) (1 шт.) </t>
  </si>
  <si>
    <t>КОМПЛЕКТЫ ЦПГ "ДАЛЬНОБОЙЩИК" К ДВИГАТЕЛЯМ ММЗ, Д65 (МИНСКОГО МОТОРНОГО ЗАВОДА).</t>
  </si>
  <si>
    <t xml:space="preserve"> -поршень КМЗ 260-1004021-Т (со вставкой, без рассекателя, под палец Ø 42, покрытие "Molykote" США) (1 шт.) </t>
  </si>
  <si>
    <t xml:space="preserve">Гильза КМЗ 240-1002021 </t>
  </si>
  <si>
    <r>
      <t xml:space="preserve">Гильза КМЗ 240-1002021 </t>
    </r>
    <r>
      <rPr>
        <b/>
        <sz val="10"/>
        <rFont val="Arial Cyr"/>
        <family val="0"/>
      </rPr>
      <t>(фосфатированная)</t>
    </r>
    <r>
      <rPr>
        <sz val="10"/>
        <rFont val="Arial Cyr"/>
        <family val="0"/>
      </rPr>
      <t xml:space="preserve"> </t>
    </r>
  </si>
  <si>
    <t xml:space="preserve">Гильза КМЗ 245-1002021-А1 </t>
  </si>
  <si>
    <r>
      <t xml:space="preserve">Гильза КМЗ 245-1002021-А1 </t>
    </r>
    <r>
      <rPr>
        <b/>
        <sz val="10"/>
        <rFont val="Arial Cyr"/>
        <family val="0"/>
      </rPr>
      <t>(фосфатированная)</t>
    </r>
    <r>
      <rPr>
        <sz val="10"/>
        <rFont val="Arial Cyr"/>
        <family val="0"/>
      </rPr>
      <t xml:space="preserve"> </t>
    </r>
  </si>
  <si>
    <t xml:space="preserve">Поршень КМЗ Д65.1004021-1 (без вставки, без рассекателя, под палец Ø 38, покрытие "Molykote" США) </t>
  </si>
  <si>
    <t>Поршень КМЗ 245-1004021 (со вставкой, без рассекателя, под палец Ø 38, покрытие "Molykote" США)</t>
  </si>
  <si>
    <t>Поршень КМЗ 245-1004021-Б (со вставкой, с рассекателем, палец Ø 42, покрытие "Molykote" США)</t>
  </si>
  <si>
    <t xml:space="preserve">Поршень КМЗ 260-1004021-В (со вставкой, без рассекателя, под палец Ø 38, покрытие "Molykote" США) </t>
  </si>
  <si>
    <t xml:space="preserve">Поршень КМЗ 260-1004021-Ж (со вставкой, без рассекателя, под палец Ø 38, покрытие "Molykote" США) </t>
  </si>
  <si>
    <t xml:space="preserve">Поршень КМЗ 260-1004021-М (со вставкой, без рассекателя, под палец Ø 42, покрытие "Molykote" США) </t>
  </si>
  <si>
    <t>Поршень КМЗ 260-1004021-Т (со вставкой, без рассекателя, под палец Ø 42, покрытие "Molykote" США)</t>
  </si>
  <si>
    <t>1 шт</t>
  </si>
  <si>
    <t>1 компл</t>
  </si>
  <si>
    <r>
      <t xml:space="preserve"> -поршень КМЗ 740.60-1004015-10 (для двигателей "Евро II", со вставкой, с рассекателем, покрытие "Molykote" США) 10 группы (1шт.)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>(снят с производства)</t>
    </r>
  </si>
  <si>
    <t>КМЗ038</t>
  </si>
  <si>
    <t>КМЗ050</t>
  </si>
  <si>
    <t>КМЗ051</t>
  </si>
  <si>
    <t>КМЗ052</t>
  </si>
  <si>
    <t>КМЗ053</t>
  </si>
  <si>
    <t>КМЗ054</t>
  </si>
  <si>
    <t>КМЗ055</t>
  </si>
  <si>
    <t>КМЗ057</t>
  </si>
  <si>
    <t>КМЗ058</t>
  </si>
  <si>
    <t>КМЗ059</t>
  </si>
  <si>
    <t>КМЗ070</t>
  </si>
  <si>
    <t>КМЗ071</t>
  </si>
  <si>
    <t>КМЗ072</t>
  </si>
  <si>
    <t>КМЗ073</t>
  </si>
  <si>
    <t>КМЗ074</t>
  </si>
  <si>
    <t>КМЗ075</t>
  </si>
  <si>
    <t>КМЗ077</t>
  </si>
  <si>
    <t>КМЗ078</t>
  </si>
  <si>
    <t>КМЗ079</t>
  </si>
  <si>
    <t>КМЗ080</t>
  </si>
  <si>
    <t>КМЗ081</t>
  </si>
  <si>
    <t>КМЗ082</t>
  </si>
  <si>
    <t>КМЗ083</t>
  </si>
  <si>
    <t>КМЗ084</t>
  </si>
  <si>
    <t>КМЗ085</t>
  </si>
  <si>
    <t>КМЗ087</t>
  </si>
  <si>
    <t>КМЗ088</t>
  </si>
  <si>
    <r>
      <t xml:space="preserve">"Дальнобойщик "Евро II" КМЗ 740.51-1000128 ("Евро II") </t>
    </r>
    <r>
      <rPr>
        <b/>
        <i/>
        <sz val="11"/>
        <color indexed="10"/>
        <rFont val="Arial Cyr"/>
        <family val="0"/>
      </rPr>
      <t>(снят с производства)</t>
    </r>
  </si>
  <si>
    <t>КМЗ089</t>
  </si>
  <si>
    <t>КМЗ090</t>
  </si>
  <si>
    <t xml:space="preserve"> -кольца поршневые КМЗ 240-1004060-А1, СТ-240-1004060-А (4 шт. в 1 пшк.)</t>
  </si>
  <si>
    <t xml:space="preserve"> -кольцо стопорное 240-1004022 (2 шт.)</t>
  </si>
  <si>
    <t xml:space="preserve"> -гильза КМЗ 240-1002021 (шт)</t>
  </si>
  <si>
    <t xml:space="preserve"> -поршень КМЗ Д65.1004021-1 (без вставки, без рассекателя, под палец Ø 38, покрытие "Molykote" США) (1 шт)</t>
  </si>
  <si>
    <t xml:space="preserve"> -кольцо фторопластовое Ф-4 под ММЗ 260.1003031-А1 (1 шт)</t>
  </si>
  <si>
    <t xml:space="preserve"> -РТИ гильзы КМЗ 240-1002021 (2 кольца уплотнительных 50-1002022) (1 шт)</t>
  </si>
  <si>
    <t xml:space="preserve"> -гильза КМЗ 240-1002021 (1 шт)</t>
  </si>
  <si>
    <t xml:space="preserve"> -поршень КМЗ 240.1004021-5 (5 канавок под кольца) (без вставки, без рассекателя, под палец Ø 38, покрытие "Molykote" США) (1 шт)</t>
  </si>
  <si>
    <t xml:space="preserve"> -гильза КМЗ 245-1002021-А1 (1 шт)</t>
  </si>
  <si>
    <t xml:space="preserve"> -РТИ гильзы КМЗ 245-1002021-А1 (2 кольца уплотнительных 50-1002022) (1 шт)</t>
  </si>
  <si>
    <t xml:space="preserve"> -поршень КМЗ 245-1004021 (со вставкой, без рассекателя, под палец Ø 38, покрытие "Molykote" США) (1 шт)</t>
  </si>
  <si>
    <t xml:space="preserve"> -поршень КМЗ 245-1004021-Б (со вставкой, с рассекателем, палец Ø 42, покрытие "Molykote" США) (1 шт)</t>
  </si>
  <si>
    <t xml:space="preserve"> -поршень КМЗ 260-1004021-В (со вставкой, без рассекателя, под палец Ø 38, покрытие "Molykote" США) (1 шт)</t>
  </si>
  <si>
    <t xml:space="preserve"> -поршень КМЗ 260-1004021-Ж (со вставкой, без рассекателя, под палец Ø 38, покрытие "Molykote" США) (1 шт)</t>
  </si>
  <si>
    <t xml:space="preserve"> -РТИ гильзы КМЗ 245-1002021 (2 кольца уплотнительных 50-1002022) (1 шт)</t>
  </si>
  <si>
    <t xml:space="preserve"> -поршень КМЗ 260-1004021-М (со вставкой, без рассекателя, под палец Ø 42, покрытие "Molykote" США) (1 шт)</t>
  </si>
  <si>
    <t xml:space="preserve"> -поршень КМЗ 260-1004021-Т (со вставкой, без рассекателя, под палец Ø 42, покрытие "Molykote" США) (1 шт)</t>
  </si>
  <si>
    <t>КМЗ091</t>
  </si>
  <si>
    <t>КМЗ092</t>
  </si>
  <si>
    <t xml:space="preserve"> -кольца поршневые КМЗ 240-1004060-А2, СТ-50-1004060А5 (5 шт. в 1 пшк.)</t>
  </si>
  <si>
    <t>КМЗ093</t>
  </si>
  <si>
    <t>КМЗ094</t>
  </si>
  <si>
    <t>КМЗ095</t>
  </si>
  <si>
    <t>КМЗ097</t>
  </si>
  <si>
    <t xml:space="preserve"> -поршень КМЗ 245-1004021(со вставкой, без рассекателя, под палец Ø 38, покрытие "Molykote" США) (1 шт.) </t>
  </si>
  <si>
    <t xml:space="preserve"> -кольца поршневые КМЗ 245-1004060-А, СТ-245-1004060 (4 шт. в 1 пшк.)</t>
  </si>
  <si>
    <t>КМЗ098</t>
  </si>
  <si>
    <t>КМЗ099</t>
  </si>
  <si>
    <t xml:space="preserve"> -поршень КМЗ 245-1004021-Б (со вставкой, с рассекателем, под палец Ø 42, покрытие "Molykote" США) (1 шт.) </t>
  </si>
  <si>
    <t xml:space="preserve"> -кольца поршневые КМЗ 260-1004060-Б, СТ-260-245.110-Б (3 шт. в 1 пшк.)</t>
  </si>
  <si>
    <t xml:space="preserve"> -кольцо стопорное 240-1004042 (2 шт.)</t>
  </si>
  <si>
    <t>КМЗ100</t>
  </si>
  <si>
    <t>КМЗ101</t>
  </si>
  <si>
    <t>КМЗ102</t>
  </si>
  <si>
    <t>КМЗ103</t>
  </si>
  <si>
    <t>КМЗ104</t>
  </si>
  <si>
    <t>КМЗ105</t>
  </si>
  <si>
    <t>КМЗ107</t>
  </si>
  <si>
    <t>КМЗ108</t>
  </si>
  <si>
    <t>КМЗ109</t>
  </si>
  <si>
    <t>КМЗ110</t>
  </si>
  <si>
    <t>КМЗ111</t>
  </si>
  <si>
    <t>КМЗ112</t>
  </si>
  <si>
    <t>КМЗ113</t>
  </si>
  <si>
    <t>КМЗ114</t>
  </si>
  <si>
    <t>КМЗ115</t>
  </si>
  <si>
    <t>КМЗ117</t>
  </si>
  <si>
    <t>КМЗ118</t>
  </si>
  <si>
    <t>КМЗ119</t>
  </si>
  <si>
    <t>КМЗ120</t>
  </si>
  <si>
    <t>КМЗ121</t>
  </si>
  <si>
    <t xml:space="preserve">Поршень КМЗ 236-1004015-Д (без вставки, без рассекателя, покрытие "Molykote" США, олово) </t>
  </si>
  <si>
    <t>Поршень КМЗ 238НБ-1004015 (без вставки, с рассекателем (покрытие олово) или без рассекателя (покрытие "Molykote" США, олово)</t>
  </si>
  <si>
    <t>Поршень КМЗ 01М-0305-3Т (без вставки, с цековками, с рассекателем, покрытие олово)</t>
  </si>
  <si>
    <t>Поршень КМЗ 01М-0305-3-01 (без вставки, без цековок, с рассекателем, покрытие олово)</t>
  </si>
  <si>
    <t>Гильза КМЗ 236-1002021-А (длинная, короткая) (L285, L270)</t>
  </si>
  <si>
    <t>Гильза КМЗ 236-1002021-А5 (короткая, фосфатированная)</t>
  </si>
  <si>
    <t>Гильза КМЗ 236-1002021-Б (короткая)</t>
  </si>
  <si>
    <t>Гильза КМЗ 236-1002021-Б2 (короткая, фосфатированная)</t>
  </si>
  <si>
    <t>Гильза КМЗ 240-1002021-Б3 (короткая)</t>
  </si>
  <si>
    <t>Гильза КМЗ 240-1002021-Б4 (короткая, фосфатированная)</t>
  </si>
  <si>
    <t>Гильза КМЗ 442-0102-01(фосфатированная) (L 270)</t>
  </si>
  <si>
    <t xml:space="preserve"> -гильза КМЗ 658.1002021 (фосфатированная) (1 шт.)</t>
  </si>
  <si>
    <t>Гильза КМЗ 658.1002021 (фосфатированная)</t>
  </si>
  <si>
    <t>КМЗ122</t>
  </si>
  <si>
    <t>КМЗ123</t>
  </si>
  <si>
    <t xml:space="preserve">Поршень КМЗ 238НБ-1004015-Б4 (со вставкой, с рассекателем, покрытие "Molykote" США, олово) </t>
  </si>
  <si>
    <t xml:space="preserve">Поршень КМЗ 11ТА-03с6-21 (со вставкой, с рассекателем, покрытие олово) </t>
  </si>
  <si>
    <t>КМЗ124</t>
  </si>
  <si>
    <t>КМЗ125</t>
  </si>
  <si>
    <t>КМЗ127</t>
  </si>
  <si>
    <t>КМЗ128</t>
  </si>
  <si>
    <t>КМЗ129</t>
  </si>
  <si>
    <t>КМЗ130</t>
  </si>
  <si>
    <t>КМЗ131</t>
  </si>
  <si>
    <t>КМЗ132</t>
  </si>
  <si>
    <t>КМЗ133</t>
  </si>
  <si>
    <t>КМЗ134</t>
  </si>
  <si>
    <t>КМЗ135</t>
  </si>
  <si>
    <t>КМЗ137</t>
  </si>
  <si>
    <t>КМЗ138</t>
  </si>
  <si>
    <t>КМЗ139</t>
  </si>
  <si>
    <t>Поршень КМЗ 446-03с6-01 ( со вставкой, с рассекателем, покрытие "Molykote" США)</t>
  </si>
  <si>
    <t xml:space="preserve">Поршень КМЗ 7511.1004015-01 (со вставкой, с рассекателем, покрытие "Molykote" США) </t>
  </si>
  <si>
    <t xml:space="preserve">Поршень КМЗ 7511.1004015-10 (со вставкой, с рассекателем, покрытие "Molykote" США) </t>
  </si>
  <si>
    <t>Поршень КМЗ 658.1004015 (со вставкой, с рассекателем,покрытие "Molykote" США)</t>
  </si>
  <si>
    <t>Поршень КМЗ 658.1004015-10 (со вставкой, с рассекателем,покрытие "Molykote" США)</t>
  </si>
  <si>
    <t>Палец поршневой КМЗ 7511.1004020</t>
  </si>
  <si>
    <t xml:space="preserve">Кольца поршневые КМЗ 236-1004002-А4 (4 шт. в 1 пшк.) </t>
  </si>
  <si>
    <t xml:space="preserve">Кольца поршневые СТ-236-1004002-А4 (4 шт. в 1 пшк.) </t>
  </si>
  <si>
    <t>Кольца поршневые СТ-236-1004002-А4/2 на поршень КМЗ 236-1004015К (5 шт. в 1 пшк.)</t>
  </si>
  <si>
    <t>Кольца поршневые 440-03с5 на поршень КМЗ 11 ТА-03с6-21 (Алтай) (4 шт. в 1 пшк.)</t>
  </si>
  <si>
    <t>Кольца поршневые 446-03с5 на поршень КМЗ 446-03с6-01 (3 шт. в 1 пшк.)</t>
  </si>
  <si>
    <t>Кольца поршневые 7511.1004002</t>
  </si>
  <si>
    <t>Кольца поршневые 658.1004002</t>
  </si>
  <si>
    <t>РТИ 236-1004003 (2 кольца уплотнительных и 1 кольцо антикавитационное)</t>
  </si>
  <si>
    <t>КМЗ140</t>
  </si>
  <si>
    <t>КМЗ141</t>
  </si>
  <si>
    <t>КМЗ142</t>
  </si>
  <si>
    <t>КМЗ143</t>
  </si>
  <si>
    <t>КМЗ144</t>
  </si>
  <si>
    <t>КМЗ145</t>
  </si>
  <si>
    <t>КМЗ147</t>
  </si>
  <si>
    <t>КМЗ148</t>
  </si>
  <si>
    <t>РТИ 240-1004003 (3 кольца уплотнительных и 1 кольцо антикавитационное) (к гильзе КМЗ 240-1002021-Б3,-Б4)</t>
  </si>
  <si>
    <t>Кольцо фторопластовое Ф-4 под ЯМЗ 22-4831-2800 (1 шт.)</t>
  </si>
  <si>
    <r>
      <t>Поршень КМЗ 236-1004015К (без вставки, с рассекателем, 5 канавок под кольца, покрытие олово)</t>
    </r>
    <r>
      <rPr>
        <b/>
        <sz val="10"/>
        <rFont val="Arial Cyr"/>
        <family val="0"/>
      </rPr>
      <t xml:space="preserve"> (только с длинной гильзой)</t>
    </r>
  </si>
  <si>
    <t xml:space="preserve">"Дальнобойщик" КМЗ 236-1004006 </t>
  </si>
  <si>
    <t xml:space="preserve"> -поршень КМЗ 236-1004015-Д (без вставки, без рассекателя, покрытие "Molykote" США) (1 шт.)</t>
  </si>
  <si>
    <t xml:space="preserve"> -гильза КМЗ 236-1002021-А5 (фосфатированная) (1 шт.)</t>
  </si>
  <si>
    <t xml:space="preserve"> -палец поршневой КМЗ 236-1004020 (1 шт.)</t>
  </si>
  <si>
    <t>Палец поршневой КМЗ К50-1004042-А1 (Ø 38)</t>
  </si>
  <si>
    <t>Палец поршневой КМЗ 50-1004042-А1 (Ø 38)</t>
  </si>
  <si>
    <t>Палец поршневой КМЗ 245-1004042-Б1 (Ø 42)</t>
  </si>
  <si>
    <t xml:space="preserve"> -палец поршневой КМЗ К50-1004042-А1 (Ø 38) (1 шт)</t>
  </si>
  <si>
    <t xml:space="preserve"> -палец поршневой КМЗ К50-1004042-А1 (Ø 38) (1 шт.)</t>
  </si>
  <si>
    <t xml:space="preserve"> -палец поршневой КМЗ 50-1004042-А1 (Ø 38) (1 шт.)</t>
  </si>
  <si>
    <t xml:space="preserve"> -палец поршневой КМЗ 245-1004042-Б1 (Ø 42) (1 шт.)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</si>
</sst>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#,##0.00&quot;р.&quot;"/>
    <numFmt numFmtId="174" formatCode="#,##0.0&quot;р.&quot;"/>
    <numFmt numFmtId="175" formatCode="#,##0_р_."/>
    <numFmt numFmtId="176" formatCode="#,##0.0_р_."/>
    <numFmt numFmtId="177" formatCode="#,##0.00_р_."/>
    <numFmt numFmtId="178" formatCode="#,##0_р\р\у\б"/>
    <numFmt numFmtId="179" formatCode="0.0"/>
    <numFmt numFmtId="180" formatCode="#,##0.0"/>
  </numFmts>
  <fonts count="8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1"/>
      <name val="Arial Cyr"/>
      <family val="0"/>
    </font>
    <font>
      <b/>
      <i/>
      <sz val="11"/>
      <color indexed="10"/>
      <name val="Arial Cyr"/>
      <family val="0"/>
    </font>
    <font>
      <b/>
      <i/>
      <sz val="12"/>
      <color indexed="9"/>
      <name val="Arial Cyr"/>
      <family val="0"/>
    </font>
    <font>
      <sz val="20"/>
      <name val="Arial Cyr"/>
      <family val="2"/>
    </font>
    <font>
      <sz val="10"/>
      <color indexed="10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3"/>
      <name val="Arial Cyr"/>
      <family val="2"/>
    </font>
    <font>
      <b/>
      <sz val="16"/>
      <name val="Times New Roman"/>
      <family val="1"/>
    </font>
    <font>
      <b/>
      <i/>
      <sz val="12"/>
      <color indexed="10"/>
      <name val="Times New Roman"/>
      <family val="1"/>
    </font>
    <font>
      <sz val="15"/>
      <name val="Arial Cyr"/>
      <family val="2"/>
    </font>
    <font>
      <b/>
      <i/>
      <sz val="16"/>
      <color indexed="10"/>
      <name val="Arial Cyr"/>
      <family val="0"/>
    </font>
    <font>
      <b/>
      <i/>
      <sz val="14"/>
      <color indexed="10"/>
      <name val="Arial Cyr"/>
      <family val="0"/>
    </font>
    <font>
      <b/>
      <i/>
      <sz val="12"/>
      <color indexed="9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2"/>
    </font>
    <font>
      <sz val="11"/>
      <name val="Times New Roman"/>
      <family val="1"/>
    </font>
    <font>
      <b/>
      <i/>
      <sz val="14"/>
      <color indexed="10"/>
      <name val="Times New Roman"/>
      <family val="1"/>
    </font>
    <font>
      <sz val="14"/>
      <name val="Arial Cyr"/>
      <family val="2"/>
    </font>
    <font>
      <sz val="8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b/>
      <sz val="13"/>
      <name val="Times New Roman"/>
      <family val="1"/>
    </font>
    <font>
      <sz val="14"/>
      <name val="Times New Roman"/>
      <family val="1"/>
    </font>
    <font>
      <b/>
      <i/>
      <sz val="14"/>
      <color indexed="9"/>
      <name val="Times New Roman"/>
      <family val="1"/>
    </font>
    <font>
      <b/>
      <sz val="14"/>
      <name val="Times New Roman"/>
      <family val="1"/>
    </font>
    <font>
      <b/>
      <i/>
      <sz val="16"/>
      <color indexed="9"/>
      <name val="Times New Roman"/>
      <family val="1"/>
    </font>
    <font>
      <sz val="11"/>
      <name val="Arial Cyr"/>
      <family val="2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1"/>
      <color indexed="12"/>
      <name val="Times New Roman"/>
      <family val="1"/>
    </font>
    <font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0" fillId="0" borderId="0">
      <alignment/>
      <protection/>
    </xf>
    <xf numFmtId="0" fontId="35" fillId="0" borderId="0">
      <alignment horizontal="left"/>
      <protection/>
    </xf>
    <xf numFmtId="0" fontId="2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64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/>
    </xf>
    <xf numFmtId="14" fontId="14" fillId="0" borderId="0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Alignment="1">
      <alignment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172" fontId="26" fillId="0" borderId="0" xfId="0" applyNumberFormat="1" applyFont="1" applyFill="1" applyBorder="1" applyAlignment="1">
      <alignment vertical="center"/>
    </xf>
    <xf numFmtId="2" fontId="9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0" fontId="20" fillId="33" borderId="0" xfId="0" applyFont="1" applyFill="1" applyAlignment="1">
      <alignment/>
    </xf>
    <xf numFmtId="0" fontId="31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1" fillId="0" borderId="26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vertical="center"/>
    </xf>
    <xf numFmtId="49" fontId="14" fillId="0" borderId="0" xfId="53" applyNumberFormat="1" applyFont="1" applyFill="1" applyBorder="1" applyAlignment="1">
      <alignment vertical="center" wrapText="1"/>
      <protection/>
    </xf>
    <xf numFmtId="4" fontId="21" fillId="0" borderId="0" xfId="53" applyNumberFormat="1" applyFont="1" applyFill="1" applyBorder="1" applyAlignment="1">
      <alignment horizontal="center" vertical="center" wrapText="1"/>
      <protection/>
    </xf>
    <xf numFmtId="0" fontId="29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0" fillId="0" borderId="27" xfId="0" applyFont="1" applyFill="1" applyBorder="1" applyAlignment="1">
      <alignment horizontal="center" vertical="center" wrapText="1"/>
    </xf>
    <xf numFmtId="0" fontId="21" fillId="0" borderId="15" xfId="53" applyFont="1" applyFill="1" applyBorder="1" applyAlignment="1">
      <alignment horizontal="center" vertical="center" wrapText="1"/>
      <protection/>
    </xf>
    <xf numFmtId="0" fontId="30" fillId="0" borderId="28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/>
    </xf>
    <xf numFmtId="0" fontId="30" fillId="0" borderId="10" xfId="53" applyFont="1" applyFill="1" applyBorder="1" applyAlignment="1">
      <alignment horizontal="center" vertical="center" wrapText="1"/>
      <protection/>
    </xf>
    <xf numFmtId="49" fontId="30" fillId="0" borderId="10" xfId="53" applyNumberFormat="1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30" fillId="0" borderId="28" xfId="53" applyFont="1" applyFill="1" applyBorder="1" applyAlignment="1">
      <alignment horizontal="center" vertical="center" wrapText="1"/>
      <protection/>
    </xf>
    <xf numFmtId="0" fontId="30" fillId="0" borderId="27" xfId="53" applyFont="1" applyFill="1" applyBorder="1" applyAlignment="1">
      <alignment horizontal="center" vertical="center" wrapText="1"/>
      <protection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176" fontId="21" fillId="0" borderId="17" xfId="53" applyNumberFormat="1" applyFont="1" applyFill="1" applyBorder="1" applyAlignment="1">
      <alignment horizontal="center" vertical="center" wrapText="1"/>
      <protection/>
    </xf>
    <xf numFmtId="176" fontId="21" fillId="0" borderId="16" xfId="53" applyNumberFormat="1" applyFont="1" applyFill="1" applyBorder="1" applyAlignment="1">
      <alignment horizontal="center" vertical="center" wrapText="1"/>
      <protection/>
    </xf>
    <xf numFmtId="175" fontId="21" fillId="0" borderId="0" xfId="0" applyNumberFormat="1" applyFont="1" applyFill="1" applyBorder="1" applyAlignment="1">
      <alignment horizontal="center" vertical="center"/>
    </xf>
    <xf numFmtId="172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 wrapText="1" shrinkToFit="1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center"/>
    </xf>
    <xf numFmtId="176" fontId="0" fillId="0" borderId="30" xfId="0" applyNumberFormat="1" applyFont="1" applyFill="1" applyBorder="1" applyAlignment="1">
      <alignment horizontal="center" vertical="center"/>
    </xf>
    <xf numFmtId="176" fontId="0" fillId="0" borderId="31" xfId="0" applyNumberFormat="1" applyFont="1" applyFill="1" applyBorder="1" applyAlignment="1">
      <alignment horizontal="center" vertical="center"/>
    </xf>
    <xf numFmtId="176" fontId="0" fillId="0" borderId="32" xfId="0" applyNumberFormat="1" applyFont="1" applyFill="1" applyBorder="1" applyAlignment="1">
      <alignment horizontal="center" vertical="center"/>
    </xf>
    <xf numFmtId="176" fontId="0" fillId="0" borderId="24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174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30" xfId="0" applyNumberFormat="1" applyFont="1" applyFill="1" applyBorder="1" applyAlignment="1">
      <alignment horizontal="center" vertical="center" wrapText="1"/>
    </xf>
    <xf numFmtId="176" fontId="0" fillId="0" borderId="31" xfId="0" applyNumberFormat="1" applyFont="1" applyFill="1" applyBorder="1" applyAlignment="1">
      <alignment horizontal="center" vertical="center" wrapText="1"/>
    </xf>
    <xf numFmtId="176" fontId="0" fillId="0" borderId="32" xfId="0" applyNumberFormat="1" applyFont="1" applyFill="1" applyBorder="1" applyAlignment="1">
      <alignment horizontal="center" vertical="center" wrapText="1"/>
    </xf>
    <xf numFmtId="176" fontId="0" fillId="0" borderId="24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 wrapText="1"/>
    </xf>
    <xf numFmtId="172" fontId="10" fillId="0" borderId="27" xfId="0" applyNumberFormat="1" applyFont="1" applyFill="1" applyBorder="1" applyAlignment="1">
      <alignment horizontal="center" vertical="center" wrapText="1"/>
    </xf>
    <xf numFmtId="176" fontId="0" fillId="0" borderId="24" xfId="0" applyNumberFormat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  <xf numFmtId="177" fontId="10" fillId="0" borderId="11" xfId="0" applyNumberFormat="1" applyFont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Fill="1" applyBorder="1" applyAlignment="1">
      <alignment horizontal="center" vertical="center" wrapText="1"/>
    </xf>
    <xf numFmtId="176" fontId="0" fillId="0" borderId="21" xfId="0" applyNumberFormat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 shrinkToFi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 wrapText="1"/>
    </xf>
    <xf numFmtId="175" fontId="21" fillId="0" borderId="11" xfId="0" applyNumberFormat="1" applyFont="1" applyFill="1" applyBorder="1" applyAlignment="1">
      <alignment horizontal="center" vertical="center"/>
    </xf>
    <xf numFmtId="175" fontId="21" fillId="0" borderId="21" xfId="0" applyNumberFormat="1" applyFont="1" applyFill="1" applyBorder="1" applyAlignment="1">
      <alignment horizontal="center" vertical="center"/>
    </xf>
    <xf numFmtId="175" fontId="21" fillId="0" borderId="20" xfId="0" applyNumberFormat="1" applyFont="1" applyFill="1" applyBorder="1" applyAlignment="1">
      <alignment horizontal="center" vertical="center"/>
    </xf>
    <xf numFmtId="172" fontId="21" fillId="0" borderId="33" xfId="0" applyNumberFormat="1" applyFont="1" applyFill="1" applyBorder="1" applyAlignment="1">
      <alignment horizontal="center" vertical="center" wrapText="1"/>
    </xf>
    <xf numFmtId="172" fontId="21" fillId="0" borderId="34" xfId="0" applyNumberFormat="1" applyFont="1" applyFill="1" applyBorder="1" applyAlignment="1">
      <alignment horizontal="center" vertical="center" wrapText="1"/>
    </xf>
    <xf numFmtId="172" fontId="21" fillId="0" borderId="35" xfId="0" applyNumberFormat="1" applyFont="1" applyFill="1" applyBorder="1" applyAlignment="1">
      <alignment horizontal="center" vertical="center" wrapText="1"/>
    </xf>
    <xf numFmtId="176" fontId="21" fillId="0" borderId="30" xfId="0" applyNumberFormat="1" applyFont="1" applyFill="1" applyBorder="1" applyAlignment="1">
      <alignment horizontal="center" vertical="center"/>
    </xf>
    <xf numFmtId="176" fontId="21" fillId="0" borderId="31" xfId="0" applyNumberFormat="1" applyFont="1" applyFill="1" applyBorder="1" applyAlignment="1">
      <alignment horizontal="center" vertical="center"/>
    </xf>
    <xf numFmtId="176" fontId="21" fillId="0" borderId="31" xfId="0" applyNumberFormat="1" applyFont="1" applyFill="1" applyBorder="1" applyAlignment="1">
      <alignment horizontal="center" vertical="center" wrapText="1"/>
    </xf>
    <xf numFmtId="176" fontId="21" fillId="0" borderId="31" xfId="0" applyNumberFormat="1" applyFont="1" applyFill="1" applyBorder="1" applyAlignment="1">
      <alignment horizontal="center" vertical="center" wrapText="1" shrinkToFit="1"/>
    </xf>
    <xf numFmtId="176" fontId="21" fillId="0" borderId="32" xfId="0" applyNumberFormat="1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/>
    </xf>
    <xf numFmtId="0" fontId="32" fillId="0" borderId="24" xfId="0" applyFont="1" applyFill="1" applyBorder="1" applyAlignment="1">
      <alignment horizontal="center"/>
    </xf>
    <xf numFmtId="0" fontId="14" fillId="0" borderId="24" xfId="0" applyFont="1" applyFill="1" applyBorder="1" applyAlignment="1">
      <alignment vertical="center"/>
    </xf>
    <xf numFmtId="0" fontId="21" fillId="0" borderId="13" xfId="53" applyFont="1" applyFill="1" applyBorder="1" applyAlignment="1">
      <alignment vertical="center" wrapText="1"/>
      <protection/>
    </xf>
    <xf numFmtId="0" fontId="21" fillId="0" borderId="36" xfId="53" applyFont="1" applyFill="1" applyBorder="1" applyAlignment="1">
      <alignment horizontal="center" vertical="center" wrapText="1"/>
      <protection/>
    </xf>
    <xf numFmtId="2" fontId="21" fillId="0" borderId="37" xfId="53" applyNumberFormat="1" applyFont="1" applyFill="1" applyBorder="1" applyAlignment="1">
      <alignment horizontal="center" vertical="center" wrapText="1"/>
      <protection/>
    </xf>
    <xf numFmtId="0" fontId="21" fillId="0" borderId="37" xfId="53" applyFont="1" applyFill="1" applyBorder="1" applyAlignment="1">
      <alignment horizontal="center" vertical="center" wrapText="1"/>
      <protection/>
    </xf>
    <xf numFmtId="0" fontId="21" fillId="0" borderId="11" xfId="53" applyFont="1" applyFill="1" applyBorder="1" applyAlignment="1">
      <alignment horizontal="center" vertical="center" wrapText="1"/>
      <protection/>
    </xf>
    <xf numFmtId="0" fontId="21" fillId="0" borderId="20" xfId="53" applyFont="1" applyFill="1" applyBorder="1" applyAlignment="1">
      <alignment horizontal="center" vertical="center" wrapText="1"/>
      <protection/>
    </xf>
    <xf numFmtId="0" fontId="21" fillId="0" borderId="21" xfId="53" applyFont="1" applyFill="1" applyBorder="1" applyAlignment="1">
      <alignment horizontal="center" vertical="center" wrapText="1"/>
      <protection/>
    </xf>
    <xf numFmtId="2" fontId="21" fillId="0" borderId="11" xfId="53" applyNumberFormat="1" applyFont="1" applyFill="1" applyBorder="1" applyAlignment="1">
      <alignment horizontal="center" vertical="center" wrapText="1"/>
      <protection/>
    </xf>
    <xf numFmtId="2" fontId="21" fillId="0" borderId="20" xfId="53" applyNumberFormat="1" applyFont="1" applyFill="1" applyBorder="1" applyAlignment="1">
      <alignment horizontal="center" vertical="center" wrapText="1"/>
      <protection/>
    </xf>
    <xf numFmtId="2" fontId="21" fillId="0" borderId="21" xfId="53" applyNumberFormat="1" applyFont="1" applyFill="1" applyBorder="1" applyAlignment="1">
      <alignment horizontal="center" vertical="center" wrapText="1"/>
      <protection/>
    </xf>
    <xf numFmtId="0" fontId="21" fillId="0" borderId="38" xfId="53" applyFont="1" applyFill="1" applyBorder="1" applyAlignment="1">
      <alignment horizontal="left" vertical="center" wrapText="1"/>
      <protection/>
    </xf>
    <xf numFmtId="0" fontId="21" fillId="0" borderId="39" xfId="53" applyFont="1" applyFill="1" applyBorder="1" applyAlignment="1">
      <alignment horizontal="left" vertical="center" wrapText="1"/>
      <protection/>
    </xf>
    <xf numFmtId="0" fontId="21" fillId="0" borderId="39" xfId="54" applyFont="1" applyFill="1" applyBorder="1" applyAlignment="1">
      <alignment horizontal="left" vertical="center" wrapText="1"/>
      <protection/>
    </xf>
    <xf numFmtId="0" fontId="21" fillId="0" borderId="40" xfId="54" applyFont="1" applyFill="1" applyBorder="1" applyAlignment="1">
      <alignment horizontal="left" vertical="center" wrapText="1"/>
      <protection/>
    </xf>
    <xf numFmtId="49" fontId="21" fillId="0" borderId="11" xfId="53" applyNumberFormat="1" applyFont="1" applyFill="1" applyBorder="1" applyAlignment="1">
      <alignment horizontal="center" vertical="center" wrapText="1"/>
      <protection/>
    </xf>
    <xf numFmtId="49" fontId="21" fillId="0" borderId="20" xfId="53" applyNumberFormat="1" applyFont="1" applyFill="1" applyBorder="1" applyAlignment="1">
      <alignment horizontal="center" vertical="center" wrapText="1"/>
      <protection/>
    </xf>
    <xf numFmtId="49" fontId="21" fillId="0" borderId="21" xfId="53" applyNumberFormat="1" applyFont="1" applyFill="1" applyBorder="1" applyAlignment="1">
      <alignment horizontal="center" vertical="center" wrapText="1"/>
      <protection/>
    </xf>
    <xf numFmtId="0" fontId="21" fillId="0" borderId="20" xfId="53" applyFont="1" applyFill="1" applyBorder="1" applyAlignment="1">
      <alignment horizontal="center" vertical="center"/>
      <protection/>
    </xf>
    <xf numFmtId="0" fontId="21" fillId="0" borderId="21" xfId="53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76" fontId="21" fillId="0" borderId="24" xfId="0" applyNumberFormat="1" applyFont="1" applyFill="1" applyBorder="1" applyAlignment="1">
      <alignment horizontal="center" vertical="center"/>
    </xf>
    <xf numFmtId="176" fontId="21" fillId="0" borderId="30" xfId="0" applyNumberFormat="1" applyFont="1" applyFill="1" applyBorder="1" applyAlignment="1">
      <alignment horizontal="center" vertical="center" wrapText="1"/>
    </xf>
    <xf numFmtId="176" fontId="21" fillId="0" borderId="32" xfId="0" applyNumberFormat="1" applyFont="1" applyFill="1" applyBorder="1" applyAlignment="1">
      <alignment horizontal="center" vertical="center" wrapText="1" shrinkToFit="1"/>
    </xf>
    <xf numFmtId="176" fontId="21" fillId="0" borderId="32" xfId="0" applyNumberFormat="1" applyFont="1" applyFill="1" applyBorder="1" applyAlignment="1">
      <alignment horizontal="center" vertical="center" wrapText="1"/>
    </xf>
    <xf numFmtId="176" fontId="21" fillId="0" borderId="30" xfId="0" applyNumberFormat="1" applyFont="1" applyFill="1" applyBorder="1" applyAlignment="1">
      <alignment horizontal="center" vertical="center" wrapText="1" shrinkToFit="1"/>
    </xf>
    <xf numFmtId="176" fontId="21" fillId="0" borderId="24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76" fontId="21" fillId="0" borderId="29" xfId="0" applyNumberFormat="1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left" vertical="center"/>
    </xf>
    <xf numFmtId="0" fontId="39" fillId="0" borderId="35" xfId="0" applyFont="1" applyFill="1" applyBorder="1" applyAlignment="1">
      <alignment horizontal="right" vertical="center"/>
    </xf>
    <xf numFmtId="0" fontId="39" fillId="0" borderId="41" xfId="0" applyFont="1" applyFill="1" applyBorder="1" applyAlignment="1">
      <alignment horizontal="right" vertical="center"/>
    </xf>
    <xf numFmtId="176" fontId="39" fillId="0" borderId="20" xfId="0" applyNumberFormat="1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vertical="center" wrapText="1"/>
    </xf>
    <xf numFmtId="0" fontId="39" fillId="0" borderId="21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left" vertical="center"/>
    </xf>
    <xf numFmtId="176" fontId="39" fillId="0" borderId="21" xfId="0" applyNumberFormat="1" applyFont="1" applyFill="1" applyBorder="1" applyAlignment="1">
      <alignment horizontal="center" vertical="center"/>
    </xf>
    <xf numFmtId="176" fontId="39" fillId="0" borderId="35" xfId="0" applyNumberFormat="1" applyFont="1" applyFill="1" applyBorder="1" applyAlignment="1">
      <alignment horizontal="center" vertical="center"/>
    </xf>
    <xf numFmtId="176" fontId="39" fillId="0" borderId="41" xfId="0" applyNumberFormat="1" applyFont="1" applyFill="1" applyBorder="1" applyAlignment="1">
      <alignment horizontal="center" vertical="center"/>
    </xf>
    <xf numFmtId="0" fontId="39" fillId="0" borderId="39" xfId="0" applyFont="1" applyFill="1" applyBorder="1" applyAlignment="1">
      <alignment horizontal="left" vertical="center"/>
    </xf>
    <xf numFmtId="0" fontId="39" fillId="0" borderId="42" xfId="0" applyFont="1" applyFill="1" applyBorder="1" applyAlignment="1">
      <alignment horizontal="center" vertical="center"/>
    </xf>
    <xf numFmtId="0" fontId="39" fillId="0" borderId="40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/>
    </xf>
    <xf numFmtId="0" fontId="41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right" vertical="center" wrapText="1"/>
    </xf>
    <xf numFmtId="0" fontId="34" fillId="0" borderId="0" xfId="0" applyFont="1" applyBorder="1" applyAlignment="1">
      <alignment/>
    </xf>
    <xf numFmtId="0" fontId="39" fillId="0" borderId="39" xfId="0" applyFont="1" applyFill="1" applyBorder="1" applyAlignment="1">
      <alignment vertical="center" wrapText="1"/>
    </xf>
    <xf numFmtId="0" fontId="39" fillId="0" borderId="35" xfId="0" applyFont="1" applyFill="1" applyBorder="1" applyAlignment="1">
      <alignment horizontal="center" vertical="center"/>
    </xf>
    <xf numFmtId="0" fontId="39" fillId="0" borderId="41" xfId="0" applyFont="1" applyFill="1" applyBorder="1" applyAlignment="1">
      <alignment horizontal="center" vertical="center"/>
    </xf>
    <xf numFmtId="0" fontId="39" fillId="0" borderId="20" xfId="0" applyNumberFormat="1" applyFont="1" applyFill="1" applyBorder="1" applyAlignment="1">
      <alignment horizontal="center" vertical="center"/>
    </xf>
    <xf numFmtId="172" fontId="39" fillId="0" borderId="20" xfId="0" applyNumberFormat="1" applyFont="1" applyFill="1" applyBorder="1" applyAlignment="1">
      <alignment horizontal="center" vertical="center"/>
    </xf>
    <xf numFmtId="0" fontId="39" fillId="0" borderId="34" xfId="0" applyFont="1" applyFill="1" applyBorder="1" applyAlignment="1">
      <alignment/>
    </xf>
    <xf numFmtId="0" fontId="39" fillId="0" borderId="43" xfId="0" applyFont="1" applyFill="1" applyBorder="1" applyAlignment="1">
      <alignment/>
    </xf>
    <xf numFmtId="172" fontId="39" fillId="0" borderId="21" xfId="0" applyNumberFormat="1" applyFont="1" applyFill="1" applyBorder="1" applyAlignment="1">
      <alignment horizontal="center" vertical="center"/>
    </xf>
    <xf numFmtId="176" fontId="39" fillId="0" borderId="34" xfId="0" applyNumberFormat="1" applyFont="1" applyFill="1" applyBorder="1" applyAlignment="1">
      <alignment horizontal="center"/>
    </xf>
    <xf numFmtId="176" fontId="39" fillId="0" borderId="35" xfId="0" applyNumberFormat="1" applyFont="1" applyFill="1" applyBorder="1" applyAlignment="1">
      <alignment horizontal="center"/>
    </xf>
    <xf numFmtId="176" fontId="39" fillId="0" borderId="43" xfId="0" applyNumberFormat="1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 wrapText="1"/>
    </xf>
    <xf numFmtId="176" fontId="39" fillId="0" borderId="39" xfId="0" applyNumberFormat="1" applyFont="1" applyFill="1" applyBorder="1" applyAlignment="1">
      <alignment vertical="center"/>
    </xf>
    <xf numFmtId="0" fontId="44" fillId="0" borderId="20" xfId="0" applyFont="1" applyFill="1" applyBorder="1" applyAlignment="1">
      <alignment horizontal="left" vertical="center"/>
    </xf>
    <xf numFmtId="14" fontId="30" fillId="0" borderId="19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Alignment="1">
      <alignment/>
    </xf>
    <xf numFmtId="0" fontId="30" fillId="0" borderId="0" xfId="0" applyFont="1" applyFill="1" applyBorder="1" applyAlignment="1">
      <alignment horizontal="right" vertical="center"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30" fillId="0" borderId="0" xfId="42" applyFont="1" applyFill="1" applyBorder="1" applyAlignment="1" applyProtection="1">
      <alignment vertical="center"/>
      <protection/>
    </xf>
    <xf numFmtId="0" fontId="43" fillId="0" borderId="0" xfId="0" applyFont="1" applyFill="1" applyAlignment="1">
      <alignment/>
    </xf>
    <xf numFmtId="0" fontId="32" fillId="0" borderId="13" xfId="0" applyFont="1" applyBorder="1" applyAlignment="1">
      <alignment horizontal="center" vertical="center"/>
    </xf>
    <xf numFmtId="4" fontId="32" fillId="0" borderId="0" xfId="53" applyNumberFormat="1" applyFont="1" applyFill="1" applyBorder="1" applyAlignment="1">
      <alignment horizontal="center" vertical="center" wrapText="1"/>
      <protection/>
    </xf>
    <xf numFmtId="0" fontId="43" fillId="0" borderId="0" xfId="0" applyFont="1" applyFill="1" applyBorder="1" applyAlignment="1">
      <alignment/>
    </xf>
    <xf numFmtId="0" fontId="43" fillId="0" borderId="0" xfId="0" applyFont="1" applyBorder="1" applyAlignment="1">
      <alignment/>
    </xf>
    <xf numFmtId="0" fontId="32" fillId="0" borderId="18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176" fontId="32" fillId="0" borderId="21" xfId="0" applyNumberFormat="1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 wrapText="1"/>
    </xf>
    <xf numFmtId="176" fontId="32" fillId="0" borderId="31" xfId="0" applyNumberFormat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 wrapText="1"/>
    </xf>
    <xf numFmtId="176" fontId="32" fillId="0" borderId="32" xfId="0" applyNumberFormat="1" applyFont="1" applyFill="1" applyBorder="1" applyAlignment="1">
      <alignment horizontal="center" vertical="center"/>
    </xf>
    <xf numFmtId="175" fontId="32" fillId="0" borderId="21" xfId="0" applyNumberFormat="1" applyFont="1" applyFill="1" applyBorder="1" applyAlignment="1">
      <alignment horizontal="center" vertical="center"/>
    </xf>
    <xf numFmtId="172" fontId="32" fillId="0" borderId="34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 wrapText="1"/>
    </xf>
    <xf numFmtId="0" fontId="32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9" fillId="0" borderId="34" xfId="0" applyFont="1" applyFill="1" applyBorder="1" applyAlignment="1">
      <alignment horizontal="right" vertical="center"/>
    </xf>
    <xf numFmtId="0" fontId="39" fillId="0" borderId="43" xfId="0" applyFont="1" applyFill="1" applyBorder="1" applyAlignment="1">
      <alignment horizontal="right" vertical="center"/>
    </xf>
    <xf numFmtId="176" fontId="39" fillId="0" borderId="40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horizontal="center" vertical="center" wrapText="1"/>
    </xf>
    <xf numFmtId="176" fontId="0" fillId="0" borderId="21" xfId="0" applyNumberFormat="1" applyFont="1" applyFill="1" applyBorder="1" applyAlignment="1">
      <alignment horizontal="center" vertical="center" wrapText="1"/>
    </xf>
    <xf numFmtId="176" fontId="0" fillId="0" borderId="29" xfId="0" applyNumberFormat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 shrinkToFit="1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right" vertical="justify"/>
    </xf>
    <xf numFmtId="0" fontId="32" fillId="0" borderId="0" xfId="0" applyFont="1" applyFill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 shrinkToFit="1"/>
    </xf>
    <xf numFmtId="0" fontId="20" fillId="0" borderId="0" xfId="0" applyFont="1" applyFill="1" applyBorder="1" applyAlignment="1">
      <alignment horizontal="left" vertical="center" wrapText="1"/>
    </xf>
    <xf numFmtId="176" fontId="0" fillId="0" borderId="24" xfId="0" applyNumberFormat="1" applyFont="1" applyFill="1" applyBorder="1" applyAlignment="1">
      <alignment horizontal="center" vertical="center"/>
    </xf>
    <xf numFmtId="176" fontId="0" fillId="0" borderId="45" xfId="0" applyNumberFormat="1" applyFont="1" applyFill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/>
    </xf>
    <xf numFmtId="176" fontId="0" fillId="0" borderId="21" xfId="0" applyNumberFormat="1" applyFont="1" applyBorder="1" applyAlignment="1">
      <alignment horizontal="center"/>
    </xf>
    <xf numFmtId="176" fontId="10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  <xf numFmtId="176" fontId="21" fillId="0" borderId="11" xfId="0" applyNumberFormat="1" applyFont="1" applyFill="1" applyBorder="1" applyAlignment="1">
      <alignment horizontal="center" vertical="center"/>
    </xf>
    <xf numFmtId="176" fontId="21" fillId="0" borderId="21" xfId="0" applyNumberFormat="1" applyFont="1" applyFill="1" applyBorder="1" applyAlignment="1">
      <alignment horizontal="center" vertical="center"/>
    </xf>
    <xf numFmtId="176" fontId="21" fillId="0" borderId="20" xfId="0" applyNumberFormat="1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horizontal="left" vertical="center"/>
    </xf>
    <xf numFmtId="176" fontId="14" fillId="0" borderId="0" xfId="0" applyNumberFormat="1" applyFont="1" applyFill="1" applyBorder="1" applyAlignment="1">
      <alignment vertical="center" wrapText="1"/>
    </xf>
    <xf numFmtId="175" fontId="21" fillId="0" borderId="38" xfId="0" applyNumberFormat="1" applyFont="1" applyFill="1" applyBorder="1" applyAlignment="1">
      <alignment horizontal="center" vertical="center"/>
    </xf>
    <xf numFmtId="175" fontId="21" fillId="0" borderId="40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 wrapText="1" shrinkToFit="1"/>
    </xf>
    <xf numFmtId="0" fontId="43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2" fillId="0" borderId="12" xfId="0" applyFont="1" applyBorder="1" applyAlignment="1">
      <alignment/>
    </xf>
    <xf numFmtId="0" fontId="32" fillId="0" borderId="11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10" xfId="0" applyFont="1" applyFill="1" applyBorder="1" applyAlignment="1">
      <alignment horizontal="center" vertical="center"/>
    </xf>
    <xf numFmtId="176" fontId="39" fillId="0" borderId="33" xfId="0" applyNumberFormat="1" applyFont="1" applyFill="1" applyBorder="1" applyAlignment="1">
      <alignment horizontal="center" vertical="center"/>
    </xf>
    <xf numFmtId="49" fontId="30" fillId="0" borderId="19" xfId="53" applyNumberFormat="1" applyFont="1" applyFill="1" applyBorder="1" applyAlignment="1">
      <alignment horizontal="center" vertical="center" wrapText="1"/>
      <protection/>
    </xf>
    <xf numFmtId="0" fontId="21" fillId="0" borderId="38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21" fillId="0" borderId="39" xfId="0" applyFont="1" applyFill="1" applyBorder="1" applyAlignment="1">
      <alignment horizontal="center" vertical="center" wrapText="1"/>
    </xf>
    <xf numFmtId="176" fontId="21" fillId="0" borderId="33" xfId="0" applyNumberFormat="1" applyFont="1" applyFill="1" applyBorder="1" applyAlignment="1">
      <alignment horizontal="center" vertical="center"/>
    </xf>
    <xf numFmtId="172" fontId="21" fillId="0" borderId="46" xfId="0" applyNumberFormat="1" applyFont="1" applyFill="1" applyBorder="1" applyAlignment="1">
      <alignment horizontal="center" vertical="center" wrapText="1"/>
    </xf>
    <xf numFmtId="176" fontId="21" fillId="0" borderId="34" xfId="0" applyNumberFormat="1" applyFont="1" applyFill="1" applyBorder="1" applyAlignment="1">
      <alignment horizontal="center" vertical="center"/>
    </xf>
    <xf numFmtId="172" fontId="21" fillId="0" borderId="43" xfId="0" applyNumberFormat="1" applyFont="1" applyFill="1" applyBorder="1" applyAlignment="1">
      <alignment horizontal="center" vertical="center" wrapText="1"/>
    </xf>
    <xf numFmtId="176" fontId="21" fillId="0" borderId="33" xfId="0" applyNumberFormat="1" applyFont="1" applyFill="1" applyBorder="1" applyAlignment="1">
      <alignment horizontal="center" vertical="center" wrapText="1"/>
    </xf>
    <xf numFmtId="175" fontId="21" fillId="0" borderId="46" xfId="0" applyNumberFormat="1" applyFont="1" applyFill="1" applyBorder="1" applyAlignment="1">
      <alignment horizontal="right" vertical="center"/>
    </xf>
    <xf numFmtId="176" fontId="21" fillId="0" borderId="34" xfId="0" applyNumberFormat="1" applyFont="1" applyFill="1" applyBorder="1" applyAlignment="1">
      <alignment horizontal="center" vertical="center" wrapText="1"/>
    </xf>
    <xf numFmtId="175" fontId="21" fillId="0" borderId="43" xfId="0" applyNumberFormat="1" applyFont="1" applyFill="1" applyBorder="1" applyAlignment="1">
      <alignment horizontal="right" vertical="center"/>
    </xf>
    <xf numFmtId="176" fontId="21" fillId="0" borderId="35" xfId="0" applyNumberFormat="1" applyFont="1" applyFill="1" applyBorder="1" applyAlignment="1">
      <alignment horizontal="center" vertical="center" wrapText="1"/>
    </xf>
    <xf numFmtId="175" fontId="21" fillId="0" borderId="41" xfId="0" applyNumberFormat="1" applyFont="1" applyFill="1" applyBorder="1" applyAlignment="1">
      <alignment horizontal="right" vertical="center"/>
    </xf>
    <xf numFmtId="0" fontId="21" fillId="0" borderId="38" xfId="0" applyFont="1" applyFill="1" applyBorder="1" applyAlignment="1">
      <alignment vertical="center" wrapText="1"/>
    </xf>
    <xf numFmtId="0" fontId="21" fillId="0" borderId="39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vertical="center" wrapText="1" shrinkToFit="1"/>
    </xf>
    <xf numFmtId="0" fontId="21" fillId="0" borderId="38" xfId="0" applyFont="1" applyFill="1" applyBorder="1" applyAlignment="1">
      <alignment vertical="center" wrapText="1" shrinkToFit="1"/>
    </xf>
    <xf numFmtId="0" fontId="21" fillId="0" borderId="39" xfId="0" applyFont="1" applyFill="1" applyBorder="1" applyAlignment="1">
      <alignment vertical="center" wrapText="1" shrinkToFit="1"/>
    </xf>
    <xf numFmtId="0" fontId="21" fillId="0" borderId="40" xfId="0" applyFont="1" applyFill="1" applyBorder="1" applyAlignment="1">
      <alignment vertical="center" wrapText="1"/>
    </xf>
    <xf numFmtId="0" fontId="21" fillId="0" borderId="38" xfId="0" applyFont="1" applyFill="1" applyBorder="1" applyAlignment="1">
      <alignment vertical="top" wrapText="1"/>
    </xf>
    <xf numFmtId="0" fontId="21" fillId="0" borderId="39" xfId="0" applyFont="1" applyFill="1" applyBorder="1" applyAlignment="1">
      <alignment vertical="top" wrapText="1"/>
    </xf>
    <xf numFmtId="0" fontId="21" fillId="0" borderId="40" xfId="0" applyFont="1" applyFill="1" applyBorder="1" applyAlignment="1">
      <alignment vertical="top" wrapText="1"/>
    </xf>
    <xf numFmtId="0" fontId="21" fillId="0" borderId="38" xfId="0" applyFont="1" applyFill="1" applyBorder="1" applyAlignment="1">
      <alignment horizontal="left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40" xfId="0" applyFont="1" applyFill="1" applyBorder="1" applyAlignment="1">
      <alignment horizontal="left" vertical="center" wrapText="1"/>
    </xf>
    <xf numFmtId="0" fontId="21" fillId="0" borderId="44" xfId="0" applyFont="1" applyFill="1" applyBorder="1" applyAlignment="1">
      <alignment vertical="center" wrapText="1"/>
    </xf>
    <xf numFmtId="0" fontId="21" fillId="0" borderId="28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vertical="center" wrapText="1"/>
    </xf>
    <xf numFmtId="0" fontId="14" fillId="0" borderId="44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176" fontId="21" fillId="0" borderId="49" xfId="0" applyNumberFormat="1" applyFont="1" applyFill="1" applyBorder="1" applyAlignment="1">
      <alignment horizontal="center" vertical="center"/>
    </xf>
    <xf numFmtId="180" fontId="20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80" fontId="18" fillId="0" borderId="0" xfId="0" applyNumberFormat="1" applyFont="1" applyFill="1" applyBorder="1" applyAlignment="1">
      <alignment vertical="center"/>
    </xf>
    <xf numFmtId="0" fontId="20" fillId="0" borderId="0" xfId="0" applyFont="1" applyFill="1" applyAlignment="1">
      <alignment horizontal="right" vertical="justify"/>
    </xf>
    <xf numFmtId="180" fontId="14" fillId="0" borderId="0" xfId="0" applyNumberFormat="1" applyFont="1" applyFill="1" applyBorder="1" applyAlignment="1">
      <alignment vertical="center"/>
    </xf>
    <xf numFmtId="180" fontId="14" fillId="0" borderId="0" xfId="0" applyNumberFormat="1" applyFont="1" applyFill="1" applyBorder="1" applyAlignment="1">
      <alignment horizontal="left" vertical="center"/>
    </xf>
    <xf numFmtId="176" fontId="25" fillId="0" borderId="0" xfId="0" applyNumberFormat="1" applyFont="1" applyFill="1" applyBorder="1" applyAlignment="1">
      <alignment vertical="center"/>
    </xf>
    <xf numFmtId="0" fontId="39" fillId="0" borderId="11" xfId="0" applyFont="1" applyFill="1" applyBorder="1" applyAlignment="1">
      <alignment horizontal="left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33" xfId="0" applyFont="1" applyFill="1" applyBorder="1" applyAlignment="1">
      <alignment horizontal="right" vertical="center"/>
    </xf>
    <xf numFmtId="0" fontId="39" fillId="0" borderId="46" xfId="0" applyFont="1" applyFill="1" applyBorder="1" applyAlignment="1">
      <alignment horizontal="right" vertical="center"/>
    </xf>
    <xf numFmtId="176" fontId="39" fillId="0" borderId="11" xfId="0" applyNumberFormat="1" applyFont="1" applyFill="1" applyBorder="1" applyAlignment="1">
      <alignment horizontal="center" vertical="center"/>
    </xf>
    <xf numFmtId="176" fontId="39" fillId="0" borderId="38" xfId="0" applyNumberFormat="1" applyFont="1" applyFill="1" applyBorder="1" applyAlignment="1">
      <alignment vertical="center"/>
    </xf>
    <xf numFmtId="0" fontId="39" fillId="0" borderId="11" xfId="0" applyFont="1" applyFill="1" applyBorder="1" applyAlignment="1">
      <alignment vertical="center" wrapText="1"/>
    </xf>
    <xf numFmtId="176" fontId="39" fillId="0" borderId="46" xfId="0" applyNumberFormat="1" applyFont="1" applyFill="1" applyBorder="1" applyAlignment="1">
      <alignment horizontal="center" vertical="center"/>
    </xf>
    <xf numFmtId="0" fontId="39" fillId="0" borderId="38" xfId="0" applyFont="1" applyFill="1" applyBorder="1" applyAlignment="1">
      <alignment horizontal="left" vertical="center"/>
    </xf>
    <xf numFmtId="0" fontId="39" fillId="0" borderId="33" xfId="0" applyFont="1" applyFill="1" applyBorder="1" applyAlignment="1">
      <alignment horizontal="center" vertical="center"/>
    </xf>
    <xf numFmtId="0" fontId="39" fillId="0" borderId="46" xfId="0" applyFont="1" applyFill="1" applyBorder="1" applyAlignment="1">
      <alignment horizontal="center" vertical="center"/>
    </xf>
    <xf numFmtId="0" fontId="39" fillId="0" borderId="11" xfId="0" applyNumberFormat="1" applyFont="1" applyFill="1" applyBorder="1" applyAlignment="1">
      <alignment horizontal="center" vertical="center"/>
    </xf>
    <xf numFmtId="0" fontId="39" fillId="0" borderId="50" xfId="0" applyFont="1" applyFill="1" applyBorder="1" applyAlignment="1">
      <alignment horizontal="center" vertical="center"/>
    </xf>
    <xf numFmtId="176" fontId="39" fillId="0" borderId="33" xfId="0" applyNumberFormat="1" applyFont="1" applyFill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180" fontId="20" fillId="0" borderId="0" xfId="0" applyNumberFormat="1" applyFont="1" applyFill="1" applyAlignment="1">
      <alignment/>
    </xf>
    <xf numFmtId="176" fontId="20" fillId="0" borderId="0" xfId="0" applyNumberFormat="1" applyFont="1" applyFill="1" applyAlignment="1">
      <alignment/>
    </xf>
    <xf numFmtId="0" fontId="21" fillId="0" borderId="20" xfId="0" applyFont="1" applyFill="1" applyBorder="1" applyAlignment="1">
      <alignment vertical="center" wrapText="1" shrinkToFit="1"/>
    </xf>
    <xf numFmtId="0" fontId="21" fillId="0" borderId="52" xfId="0" applyFont="1" applyFill="1" applyBorder="1" applyAlignment="1">
      <alignment vertical="center" wrapText="1" shrinkToFit="1"/>
    </xf>
    <xf numFmtId="0" fontId="21" fillId="0" borderId="53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175" fontId="21" fillId="0" borderId="10" xfId="0" applyNumberFormat="1" applyFont="1" applyFill="1" applyBorder="1" applyAlignment="1">
      <alignment horizontal="center" vertical="center"/>
    </xf>
    <xf numFmtId="176" fontId="21" fillId="0" borderId="10" xfId="0" applyNumberFormat="1" applyFont="1" applyFill="1" applyBorder="1" applyAlignment="1">
      <alignment horizontal="center" vertical="center"/>
    </xf>
    <xf numFmtId="172" fontId="21" fillId="0" borderId="54" xfId="0" applyNumberFormat="1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/>
    </xf>
    <xf numFmtId="0" fontId="39" fillId="0" borderId="52" xfId="0" applyFont="1" applyFill="1" applyBorder="1" applyAlignment="1">
      <alignment horizontal="left" vertical="center"/>
    </xf>
    <xf numFmtId="0" fontId="39" fillId="0" borderId="53" xfId="0" applyFont="1" applyFill="1" applyBorder="1" applyAlignment="1">
      <alignment horizontal="center" vertical="center"/>
    </xf>
    <xf numFmtId="0" fontId="39" fillId="0" borderId="57" xfId="0" applyFont="1" applyFill="1" applyBorder="1" applyAlignment="1">
      <alignment horizontal="center" vertical="center"/>
    </xf>
    <xf numFmtId="0" fontId="39" fillId="0" borderId="58" xfId="0" applyFont="1" applyFill="1" applyBorder="1" applyAlignment="1">
      <alignment horizontal="center" vertical="center"/>
    </xf>
    <xf numFmtId="176" fontId="39" fillId="0" borderId="59" xfId="0" applyNumberFormat="1" applyFont="1" applyFill="1" applyBorder="1" applyAlignment="1">
      <alignment horizontal="center" vertical="center"/>
    </xf>
    <xf numFmtId="176" fontId="39" fillId="0" borderId="57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45" fillId="0" borderId="52" xfId="0" applyFont="1" applyBorder="1" applyAlignment="1">
      <alignment horizontal="right"/>
    </xf>
    <xf numFmtId="0" fontId="2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7" fillId="34" borderId="19" xfId="0" applyFont="1" applyFill="1" applyBorder="1" applyAlignment="1">
      <alignment horizontal="center" vertical="center"/>
    </xf>
    <xf numFmtId="0" fontId="17" fillId="34" borderId="44" xfId="0" applyFont="1" applyFill="1" applyBorder="1" applyAlignment="1">
      <alignment horizontal="center" vertical="center"/>
    </xf>
    <xf numFmtId="0" fontId="17" fillId="34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3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6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 wrapText="1"/>
    </xf>
    <xf numFmtId="176" fontId="0" fillId="0" borderId="30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176" fontId="0" fillId="0" borderId="30" xfId="0" applyNumberFormat="1" applyFont="1" applyFill="1" applyBorder="1" applyAlignment="1">
      <alignment horizontal="center" vertical="center"/>
    </xf>
    <xf numFmtId="176" fontId="0" fillId="0" borderId="31" xfId="0" applyNumberFormat="1" applyFont="1" applyFill="1" applyBorder="1" applyAlignment="1">
      <alignment horizontal="center" vertical="center"/>
    </xf>
    <xf numFmtId="176" fontId="0" fillId="0" borderId="32" xfId="0" applyNumberFormat="1" applyFont="1" applyFill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0" fontId="0" fillId="0" borderId="61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horizontal="left" vertical="center" wrapText="1"/>
    </xf>
    <xf numFmtId="0" fontId="9" fillId="0" borderId="63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49" fontId="0" fillId="0" borderId="22" xfId="0" applyNumberFormat="1" applyFont="1" applyFill="1" applyBorder="1" applyAlignment="1">
      <alignment horizontal="left" vertical="center" wrapText="1"/>
    </xf>
    <xf numFmtId="49" fontId="0" fillId="0" borderId="17" xfId="0" applyNumberFormat="1" applyFont="1" applyFill="1" applyBorder="1" applyAlignment="1">
      <alignment horizontal="left" vertical="center" wrapText="1"/>
    </xf>
    <xf numFmtId="0" fontId="17" fillId="34" borderId="64" xfId="0" applyFont="1" applyFill="1" applyBorder="1" applyAlignment="1">
      <alignment horizontal="center" vertical="center"/>
    </xf>
    <xf numFmtId="0" fontId="17" fillId="34" borderId="65" xfId="0" applyFont="1" applyFill="1" applyBorder="1" applyAlignment="1">
      <alignment horizontal="center" vertical="center"/>
    </xf>
    <xf numFmtId="0" fontId="17" fillId="34" borderId="66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2" fontId="0" fillId="0" borderId="11" xfId="0" applyNumberFormat="1" applyFont="1" applyFill="1" applyBorder="1" applyAlignment="1">
      <alignment horizontal="center" vertical="center"/>
    </xf>
    <xf numFmtId="172" fontId="0" fillId="0" borderId="20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/>
    </xf>
    <xf numFmtId="172" fontId="0" fillId="0" borderId="21" xfId="0" applyNumberFormat="1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15" fillId="0" borderId="68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0" fillId="0" borderId="2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9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7" fillId="34" borderId="26" xfId="0" applyFont="1" applyFill="1" applyBorder="1" applyAlignment="1">
      <alignment horizontal="center" vertical="center"/>
    </xf>
    <xf numFmtId="0" fontId="17" fillId="34" borderId="69" xfId="0" applyFont="1" applyFill="1" applyBorder="1" applyAlignment="1">
      <alignment horizontal="center" vertical="center"/>
    </xf>
    <xf numFmtId="0" fontId="17" fillId="34" borderId="55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67" xfId="0" applyFont="1" applyFill="1" applyBorder="1" applyAlignment="1">
      <alignment horizontal="center"/>
    </xf>
    <xf numFmtId="0" fontId="0" fillId="0" borderId="2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2" fillId="0" borderId="64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center" vertical="center"/>
    </xf>
    <xf numFmtId="0" fontId="22" fillId="0" borderId="66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180" fontId="17" fillId="34" borderId="69" xfId="0" applyNumberFormat="1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left" vertical="center" wrapText="1"/>
    </xf>
    <xf numFmtId="0" fontId="40" fillId="34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76" fontId="39" fillId="0" borderId="39" xfId="0" applyNumberFormat="1" applyFont="1" applyFill="1" applyBorder="1" applyAlignment="1">
      <alignment horizontal="center" vertical="center"/>
    </xf>
    <xf numFmtId="176" fontId="39" fillId="0" borderId="31" xfId="0" applyNumberFormat="1" applyFont="1" applyFill="1" applyBorder="1" applyAlignment="1">
      <alignment horizontal="center" vertical="center"/>
    </xf>
    <xf numFmtId="176" fontId="39" fillId="0" borderId="40" xfId="0" applyNumberFormat="1" applyFont="1" applyFill="1" applyBorder="1" applyAlignment="1">
      <alignment horizontal="center" vertical="center"/>
    </xf>
    <xf numFmtId="176" fontId="39" fillId="0" borderId="32" xfId="0" applyNumberFormat="1" applyFont="1" applyFill="1" applyBorder="1" applyAlignment="1">
      <alignment horizontal="center" vertical="center"/>
    </xf>
    <xf numFmtId="176" fontId="39" fillId="0" borderId="38" xfId="0" applyNumberFormat="1" applyFont="1" applyFill="1" applyBorder="1" applyAlignment="1">
      <alignment horizontal="center" vertical="center"/>
    </xf>
    <xf numFmtId="176" fontId="39" fillId="0" borderId="30" xfId="0" applyNumberFormat="1" applyFont="1" applyFill="1" applyBorder="1" applyAlignment="1">
      <alignment horizontal="center" vertical="center"/>
    </xf>
    <xf numFmtId="0" fontId="42" fillId="34" borderId="19" xfId="0" applyFont="1" applyFill="1" applyBorder="1" applyAlignment="1">
      <alignment horizontal="center" vertical="center"/>
    </xf>
    <xf numFmtId="0" fontId="42" fillId="34" borderId="44" xfId="0" applyFont="1" applyFill="1" applyBorder="1" applyAlignment="1">
      <alignment horizontal="center" vertical="center"/>
    </xf>
    <xf numFmtId="0" fontId="42" fillId="34" borderId="24" xfId="0" applyFont="1" applyFill="1" applyBorder="1" applyAlignment="1">
      <alignment horizontal="center" vertical="center"/>
    </xf>
    <xf numFmtId="0" fontId="40" fillId="34" borderId="26" xfId="0" applyFont="1" applyFill="1" applyBorder="1" applyAlignment="1">
      <alignment horizontal="center" vertical="center"/>
    </xf>
    <xf numFmtId="0" fontId="40" fillId="34" borderId="69" xfId="0" applyFont="1" applyFill="1" applyBorder="1" applyAlignment="1">
      <alignment horizontal="center" vertical="center"/>
    </xf>
    <xf numFmtId="180" fontId="40" fillId="34" borderId="69" xfId="0" applyNumberFormat="1" applyFont="1" applyFill="1" applyBorder="1" applyAlignment="1">
      <alignment horizontal="center" vertical="center"/>
    </xf>
    <xf numFmtId="0" fontId="40" fillId="34" borderId="55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/>
    </xf>
    <xf numFmtId="180" fontId="43" fillId="0" borderId="10" xfId="0" applyNumberFormat="1" applyFont="1" applyFill="1" applyBorder="1" applyAlignment="1">
      <alignment horizontal="center"/>
    </xf>
    <xf numFmtId="176" fontId="39" fillId="0" borderId="22" xfId="0" applyNumberFormat="1" applyFont="1" applyFill="1" applyBorder="1" applyAlignment="1">
      <alignment horizontal="center" vertical="center"/>
    </xf>
    <xf numFmtId="176" fontId="39" fillId="0" borderId="17" xfId="0" applyNumberFormat="1" applyFont="1" applyFill="1" applyBorder="1" applyAlignment="1">
      <alignment horizontal="center" vertical="center"/>
    </xf>
    <xf numFmtId="176" fontId="39" fillId="0" borderId="42" xfId="0" applyNumberFormat="1" applyFont="1" applyFill="1" applyBorder="1" applyAlignment="1">
      <alignment horizontal="center" vertical="center"/>
    </xf>
    <xf numFmtId="176" fontId="39" fillId="0" borderId="70" xfId="0" applyNumberFormat="1" applyFont="1" applyFill="1" applyBorder="1" applyAlignment="1">
      <alignment horizontal="center" vertical="center"/>
    </xf>
    <xf numFmtId="176" fontId="39" fillId="0" borderId="71" xfId="0" applyNumberFormat="1" applyFont="1" applyFill="1" applyBorder="1" applyAlignment="1">
      <alignment horizontal="center" vertical="center"/>
    </xf>
    <xf numFmtId="176" fontId="39" fillId="0" borderId="58" xfId="0" applyNumberFormat="1" applyFont="1" applyFill="1" applyBorder="1" applyAlignment="1">
      <alignment horizontal="center" vertical="center"/>
    </xf>
    <xf numFmtId="176" fontId="39" fillId="0" borderId="35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 vertical="center"/>
    </xf>
    <xf numFmtId="0" fontId="42" fillId="34" borderId="28" xfId="0" applyFont="1" applyFill="1" applyBorder="1" applyAlignment="1">
      <alignment horizontal="center" vertical="center"/>
    </xf>
    <xf numFmtId="0" fontId="42" fillId="34" borderId="47" xfId="0" applyFont="1" applyFill="1" applyBorder="1" applyAlignment="1">
      <alignment horizontal="center" vertical="center"/>
    </xf>
    <xf numFmtId="176" fontId="42" fillId="34" borderId="47" xfId="0" applyNumberFormat="1" applyFont="1" applyFill="1" applyBorder="1" applyAlignment="1">
      <alignment horizontal="center" vertical="center"/>
    </xf>
    <xf numFmtId="0" fontId="42" fillId="34" borderId="29" xfId="0" applyFont="1" applyFill="1" applyBorder="1" applyAlignment="1">
      <alignment horizontal="center" vertical="center"/>
    </xf>
    <xf numFmtId="0" fontId="39" fillId="0" borderId="44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0" xfId="0" applyFont="1" applyFill="1" applyBorder="1" applyAlignment="1">
      <alignment horizontal="center" vertical="center" wrapText="1"/>
    </xf>
    <xf numFmtId="0" fontId="42" fillId="34" borderId="49" xfId="0" applyFont="1" applyFill="1" applyBorder="1" applyAlignment="1">
      <alignment horizontal="center" vertical="center" wrapText="1"/>
    </xf>
    <xf numFmtId="176" fontId="39" fillId="0" borderId="33" xfId="0" applyNumberFormat="1" applyFont="1" applyFill="1" applyBorder="1" applyAlignment="1">
      <alignment horizontal="center" vertical="center"/>
    </xf>
    <xf numFmtId="176" fontId="39" fillId="0" borderId="50" xfId="0" applyNumberFormat="1" applyFont="1" applyFill="1" applyBorder="1" applyAlignment="1">
      <alignment horizontal="center" vertical="center"/>
    </xf>
    <xf numFmtId="176" fontId="39" fillId="0" borderId="15" xfId="0" applyNumberFormat="1" applyFont="1" applyFill="1" applyBorder="1" applyAlignment="1">
      <alignment horizontal="center" vertical="center"/>
    </xf>
    <xf numFmtId="176" fontId="39" fillId="0" borderId="35" xfId="0" applyNumberFormat="1" applyFont="1" applyFill="1" applyBorder="1" applyAlignment="1">
      <alignment horizontal="center" vertical="center" wrapText="1"/>
    </xf>
    <xf numFmtId="176" fontId="39" fillId="0" borderId="42" xfId="0" applyNumberFormat="1" applyFont="1" applyFill="1" applyBorder="1" applyAlignment="1">
      <alignment horizontal="center" vertical="center" wrapText="1"/>
    </xf>
    <xf numFmtId="176" fontId="39" fillId="0" borderId="17" xfId="0" applyNumberFormat="1" applyFont="1" applyFill="1" applyBorder="1" applyAlignment="1">
      <alignment horizontal="center" vertical="center" wrapText="1"/>
    </xf>
    <xf numFmtId="176" fontId="39" fillId="33" borderId="34" xfId="0" applyNumberFormat="1" applyFont="1" applyFill="1" applyBorder="1" applyAlignment="1">
      <alignment horizontal="center" vertical="center" wrapText="1"/>
    </xf>
    <xf numFmtId="176" fontId="39" fillId="33" borderId="51" xfId="0" applyNumberFormat="1" applyFont="1" applyFill="1" applyBorder="1" applyAlignment="1">
      <alignment horizontal="center" vertical="center" wrapText="1"/>
    </xf>
    <xf numFmtId="176" fontId="39" fillId="33" borderId="16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left" vertical="center" wrapText="1"/>
    </xf>
    <xf numFmtId="0" fontId="39" fillId="0" borderId="51" xfId="0" applyFont="1" applyFill="1" applyBorder="1" applyAlignment="1">
      <alignment horizontal="left" vertical="center" wrapText="1"/>
    </xf>
    <xf numFmtId="0" fontId="39" fillId="0" borderId="16" xfId="0" applyFont="1" applyFill="1" applyBorder="1" applyAlignment="1">
      <alignment horizontal="left" vertical="center" wrapText="1"/>
    </xf>
    <xf numFmtId="0" fontId="39" fillId="33" borderId="23" xfId="0" applyFont="1" applyFill="1" applyBorder="1" applyAlignment="1">
      <alignment horizontal="left" vertical="center" wrapText="1"/>
    </xf>
    <xf numFmtId="0" fontId="39" fillId="33" borderId="51" xfId="0" applyFont="1" applyFill="1" applyBorder="1" applyAlignment="1">
      <alignment horizontal="left" vertical="center" wrapText="1"/>
    </xf>
    <xf numFmtId="0" fontId="39" fillId="33" borderId="16" xfId="0" applyFont="1" applyFill="1" applyBorder="1" applyAlignment="1">
      <alignment horizontal="left" vertical="center" wrapText="1"/>
    </xf>
    <xf numFmtId="0" fontId="39" fillId="0" borderId="25" xfId="0" applyFont="1" applyFill="1" applyBorder="1" applyAlignment="1">
      <alignment horizontal="left" vertical="center" wrapText="1"/>
    </xf>
    <xf numFmtId="0" fontId="39" fillId="0" borderId="50" xfId="0" applyFont="1" applyFill="1" applyBorder="1" applyAlignment="1">
      <alignment horizontal="left" vertical="center" wrapText="1"/>
    </xf>
    <xf numFmtId="0" fontId="39" fillId="0" borderId="15" xfId="0" applyFont="1" applyFill="1" applyBorder="1" applyAlignment="1">
      <alignment horizontal="left" vertical="center" wrapText="1"/>
    </xf>
    <xf numFmtId="0" fontId="42" fillId="34" borderId="28" xfId="0" applyFont="1" applyFill="1" applyBorder="1" applyAlignment="1">
      <alignment horizontal="center" vertical="center" wrapText="1"/>
    </xf>
    <xf numFmtId="0" fontId="42" fillId="34" borderId="47" xfId="0" applyFont="1" applyFill="1" applyBorder="1" applyAlignment="1">
      <alignment horizontal="center" vertical="center" wrapText="1"/>
    </xf>
    <xf numFmtId="0" fontId="42" fillId="34" borderId="29" xfId="0" applyFont="1" applyFill="1" applyBorder="1" applyAlignment="1">
      <alignment horizontal="center" vertical="center" wrapText="1"/>
    </xf>
    <xf numFmtId="176" fontId="39" fillId="0" borderId="25" xfId="0" applyNumberFormat="1" applyFont="1" applyFill="1" applyBorder="1" applyAlignment="1">
      <alignment horizontal="center" vertical="center" wrapText="1"/>
    </xf>
    <xf numFmtId="176" fontId="39" fillId="0" borderId="50" xfId="0" applyNumberFormat="1" applyFont="1" applyFill="1" applyBorder="1" applyAlignment="1">
      <alignment horizontal="center" vertical="center" wrapText="1"/>
    </xf>
    <xf numFmtId="176" fontId="39" fillId="0" borderId="15" xfId="0" applyNumberFormat="1" applyFont="1" applyFill="1" applyBorder="1" applyAlignment="1">
      <alignment horizontal="center" vertical="center" wrapText="1"/>
    </xf>
    <xf numFmtId="176" fontId="39" fillId="0" borderId="23" xfId="0" applyNumberFormat="1" applyFont="1" applyFill="1" applyBorder="1" applyAlignment="1">
      <alignment horizontal="center" vertical="center" wrapText="1"/>
    </xf>
    <xf numFmtId="176" fontId="39" fillId="0" borderId="51" xfId="0" applyNumberFormat="1" applyFont="1" applyFill="1" applyBorder="1" applyAlignment="1">
      <alignment horizontal="center" vertical="center" wrapText="1"/>
    </xf>
    <xf numFmtId="176" fontId="39" fillId="0" borderId="16" xfId="0" applyNumberFormat="1" applyFont="1" applyFill="1" applyBorder="1" applyAlignment="1">
      <alignment horizontal="center" vertical="center" wrapText="1"/>
    </xf>
    <xf numFmtId="0" fontId="33" fillId="0" borderId="47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left" vertical="center" wrapText="1"/>
    </xf>
    <xf numFmtId="0" fontId="39" fillId="0" borderId="42" xfId="0" applyFont="1" applyFill="1" applyBorder="1" applyAlignment="1">
      <alignment horizontal="left" vertical="center" wrapText="1"/>
    </xf>
    <xf numFmtId="0" fontId="39" fillId="0" borderId="17" xfId="0" applyFont="1" applyFill="1" applyBorder="1" applyAlignment="1">
      <alignment horizontal="left" vertical="center" wrapText="1"/>
    </xf>
    <xf numFmtId="0" fontId="39" fillId="0" borderId="26" xfId="0" applyFont="1" applyFill="1" applyBorder="1" applyAlignment="1">
      <alignment horizontal="left" vertical="center" wrapText="1"/>
    </xf>
    <xf numFmtId="0" fontId="39" fillId="0" borderId="69" xfId="0" applyFont="1" applyFill="1" applyBorder="1" applyAlignment="1">
      <alignment horizontal="left" vertical="center" wrapText="1"/>
    </xf>
    <xf numFmtId="176" fontId="39" fillId="0" borderId="69" xfId="0" applyNumberFormat="1" applyFont="1" applyFill="1" applyBorder="1" applyAlignment="1">
      <alignment horizontal="left" vertical="center" wrapText="1"/>
    </xf>
    <xf numFmtId="0" fontId="39" fillId="0" borderId="55" xfId="0" applyFont="1" applyFill="1" applyBorder="1" applyAlignment="1">
      <alignment horizontal="left" vertical="center" wrapText="1"/>
    </xf>
    <xf numFmtId="0" fontId="34" fillId="0" borderId="18" xfId="0" applyFont="1" applyFill="1" applyBorder="1" applyAlignment="1">
      <alignment horizontal="center"/>
    </xf>
    <xf numFmtId="0" fontId="34" fillId="0" borderId="40" xfId="0" applyFont="1" applyFill="1" applyBorder="1" applyAlignment="1">
      <alignment horizontal="center"/>
    </xf>
    <xf numFmtId="176" fontId="34" fillId="0" borderId="40" xfId="0" applyNumberFormat="1" applyFont="1" applyFill="1" applyBorder="1" applyAlignment="1">
      <alignment horizontal="center"/>
    </xf>
    <xf numFmtId="0" fontId="34" fillId="0" borderId="32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34" fillId="0" borderId="38" xfId="0" applyFont="1" applyFill="1" applyBorder="1" applyAlignment="1">
      <alignment horizontal="center"/>
    </xf>
    <xf numFmtId="180" fontId="34" fillId="0" borderId="38" xfId="0" applyNumberFormat="1" applyFont="1" applyFill="1" applyBorder="1" applyAlignment="1">
      <alignment horizontal="center"/>
    </xf>
    <xf numFmtId="0" fontId="34" fillId="0" borderId="30" xfId="0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0" fontId="34" fillId="0" borderId="39" xfId="0" applyFont="1" applyFill="1" applyBorder="1" applyAlignment="1">
      <alignment horizontal="center"/>
    </xf>
    <xf numFmtId="180" fontId="34" fillId="0" borderId="39" xfId="0" applyNumberFormat="1" applyFont="1" applyFill="1" applyBorder="1" applyAlignment="1">
      <alignment horizontal="center"/>
    </xf>
    <xf numFmtId="0" fontId="34" fillId="0" borderId="31" xfId="0" applyFont="1" applyFill="1" applyBorder="1" applyAlignment="1">
      <alignment horizontal="center"/>
    </xf>
    <xf numFmtId="176" fontId="34" fillId="0" borderId="39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vertical="center" wrapText="1"/>
    </xf>
    <xf numFmtId="176" fontId="39" fillId="0" borderId="34" xfId="0" applyNumberFormat="1" applyFont="1" applyFill="1" applyBorder="1" applyAlignment="1">
      <alignment horizontal="center" vertical="center"/>
    </xf>
    <xf numFmtId="176" fontId="39" fillId="0" borderId="51" xfId="0" applyNumberFormat="1" applyFont="1" applyFill="1" applyBorder="1" applyAlignment="1">
      <alignment horizontal="center" vertical="center"/>
    </xf>
    <xf numFmtId="176" fontId="39" fillId="0" borderId="23" xfId="0" applyNumberFormat="1" applyFont="1" applyFill="1" applyBorder="1" applyAlignment="1">
      <alignment horizontal="center" vertical="center"/>
    </xf>
    <xf numFmtId="176" fontId="39" fillId="0" borderId="16" xfId="0" applyNumberFormat="1" applyFont="1" applyFill="1" applyBorder="1" applyAlignment="1">
      <alignment horizontal="center" vertical="center"/>
    </xf>
    <xf numFmtId="0" fontId="42" fillId="34" borderId="26" xfId="0" applyFont="1" applyFill="1" applyBorder="1" applyAlignment="1">
      <alignment horizontal="center" vertical="center"/>
    </xf>
    <xf numFmtId="0" fontId="42" fillId="34" borderId="69" xfId="0" applyFont="1" applyFill="1" applyBorder="1" applyAlignment="1">
      <alignment horizontal="center" vertical="center"/>
    </xf>
    <xf numFmtId="0" fontId="29" fillId="34" borderId="69" xfId="0" applyFont="1" applyFill="1" applyBorder="1" applyAlignment="1">
      <alignment horizontal="center" vertical="center"/>
    </xf>
    <xf numFmtId="0" fontId="42" fillId="34" borderId="55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176" fontId="39" fillId="0" borderId="25" xfId="0" applyNumberFormat="1" applyFont="1" applyFill="1" applyBorder="1" applyAlignment="1">
      <alignment horizontal="center" vertical="center"/>
    </xf>
    <xf numFmtId="176" fontId="39" fillId="0" borderId="15" xfId="0" applyNumberFormat="1" applyFont="1" applyFill="1" applyBorder="1" applyAlignment="1">
      <alignment horizontal="center"/>
    </xf>
    <xf numFmtId="176" fontId="39" fillId="0" borderId="17" xfId="0" applyNumberFormat="1" applyFont="1" applyFill="1" applyBorder="1" applyAlignment="1">
      <alignment horizontal="center"/>
    </xf>
    <xf numFmtId="176" fontId="39" fillId="0" borderId="16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/>
    </xf>
    <xf numFmtId="0" fontId="39" fillId="0" borderId="50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0" fontId="39" fillId="0" borderId="51" xfId="0" applyFont="1" applyFill="1" applyBorder="1" applyAlignment="1">
      <alignment horizontal="center" vertical="center"/>
    </xf>
    <xf numFmtId="180" fontId="39" fillId="0" borderId="51" xfId="0" applyNumberFormat="1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180" fontId="39" fillId="0" borderId="42" xfId="0" applyNumberFormat="1" applyFont="1" applyFill="1" applyBorder="1" applyAlignment="1">
      <alignment horizontal="center" vertical="center"/>
    </xf>
    <xf numFmtId="0" fontId="14" fillId="0" borderId="10" xfId="53" applyFont="1" applyFill="1" applyBorder="1" applyAlignment="1">
      <alignment horizontal="center" vertical="center" wrapText="1"/>
      <protection/>
    </xf>
    <xf numFmtId="176" fontId="21" fillId="0" borderId="35" xfId="53" applyNumberFormat="1" applyFont="1" applyFill="1" applyBorder="1" applyAlignment="1">
      <alignment horizontal="center" vertical="center"/>
      <protection/>
    </xf>
    <xf numFmtId="176" fontId="21" fillId="0" borderId="17" xfId="53" applyNumberFormat="1" applyFont="1" applyFill="1" applyBorder="1" applyAlignment="1">
      <alignment horizontal="center" vertical="center"/>
      <protection/>
    </xf>
    <xf numFmtId="176" fontId="21" fillId="0" borderId="34" xfId="53" applyNumberFormat="1" applyFont="1" applyFill="1" applyBorder="1" applyAlignment="1">
      <alignment horizontal="center" vertical="center"/>
      <protection/>
    </xf>
    <xf numFmtId="176" fontId="21" fillId="0" borderId="16" xfId="53" applyNumberFormat="1" applyFont="1" applyFill="1" applyBorder="1" applyAlignment="1">
      <alignment horizontal="center" vertical="center"/>
      <protection/>
    </xf>
    <xf numFmtId="0" fontId="29" fillId="34" borderId="28" xfId="53" applyFont="1" applyFill="1" applyBorder="1" applyAlignment="1">
      <alignment horizontal="center" vertical="center" wrapText="1"/>
      <protection/>
    </xf>
    <xf numFmtId="0" fontId="29" fillId="34" borderId="47" xfId="53" applyFont="1" applyFill="1" applyBorder="1" applyAlignment="1">
      <alignment horizontal="center" vertical="center" wrapText="1"/>
      <protection/>
    </xf>
    <xf numFmtId="0" fontId="29" fillId="34" borderId="29" xfId="53" applyFont="1" applyFill="1" applyBorder="1" applyAlignment="1">
      <alignment horizontal="center" vertical="center" wrapText="1"/>
      <protection/>
    </xf>
    <xf numFmtId="0" fontId="29" fillId="34" borderId="28" xfId="0" applyFont="1" applyFill="1" applyBorder="1" applyAlignment="1">
      <alignment horizontal="center" vertical="center"/>
    </xf>
    <xf numFmtId="0" fontId="29" fillId="34" borderId="47" xfId="0" applyFont="1" applyFill="1" applyBorder="1" applyAlignment="1">
      <alignment horizontal="center" vertical="center"/>
    </xf>
    <xf numFmtId="0" fontId="29" fillId="34" borderId="29" xfId="0" applyFont="1" applyFill="1" applyBorder="1" applyAlignment="1">
      <alignment horizontal="center" vertical="center"/>
    </xf>
    <xf numFmtId="0" fontId="29" fillId="34" borderId="19" xfId="53" applyFont="1" applyFill="1" applyBorder="1" applyAlignment="1">
      <alignment horizontal="center" vertical="center" wrapText="1"/>
      <protection/>
    </xf>
    <xf numFmtId="0" fontId="29" fillId="34" borderId="44" xfId="53" applyFont="1" applyFill="1" applyBorder="1" applyAlignment="1">
      <alignment horizontal="center" vertical="center" wrapText="1"/>
      <protection/>
    </xf>
    <xf numFmtId="0" fontId="29" fillId="34" borderId="24" xfId="53" applyFont="1" applyFill="1" applyBorder="1" applyAlignment="1">
      <alignment horizontal="center" vertical="center" wrapText="1"/>
      <protection/>
    </xf>
    <xf numFmtId="0" fontId="30" fillId="0" borderId="28" xfId="53" applyFont="1" applyFill="1" applyBorder="1" applyAlignment="1">
      <alignment horizontal="center" vertical="center" wrapText="1"/>
      <protection/>
    </xf>
    <xf numFmtId="0" fontId="30" fillId="0" borderId="29" xfId="53" applyFont="1" applyFill="1" applyBorder="1" applyAlignment="1">
      <alignment horizontal="center" vertical="center" wrapText="1"/>
      <protection/>
    </xf>
    <xf numFmtId="176" fontId="21" fillId="0" borderId="33" xfId="53" applyNumberFormat="1" applyFont="1" applyFill="1" applyBorder="1" applyAlignment="1">
      <alignment horizontal="center" vertical="center" wrapText="1"/>
      <protection/>
    </xf>
    <xf numFmtId="176" fontId="21" fillId="0" borderId="15" xfId="53" applyNumberFormat="1" applyFont="1" applyFill="1" applyBorder="1" applyAlignment="1">
      <alignment horizontal="center" vertical="center" wrapText="1"/>
      <protection/>
    </xf>
    <xf numFmtId="0" fontId="21" fillId="0" borderId="11" xfId="53" applyFont="1" applyFill="1" applyBorder="1" applyAlignment="1">
      <alignment horizontal="left" vertical="center" wrapText="1"/>
      <protection/>
    </xf>
    <xf numFmtId="0" fontId="21" fillId="0" borderId="13" xfId="53" applyFont="1" applyFill="1" applyBorder="1" applyAlignment="1">
      <alignment horizontal="left" vertical="center" wrapText="1"/>
      <protection/>
    </xf>
    <xf numFmtId="0" fontId="21" fillId="0" borderId="18" xfId="53" applyFont="1" applyFill="1" applyBorder="1" applyAlignment="1">
      <alignment horizontal="left" vertical="center" wrapText="1"/>
      <protection/>
    </xf>
    <xf numFmtId="0" fontId="21" fillId="0" borderId="50" xfId="54" applyFont="1" applyFill="1" applyBorder="1" applyAlignment="1">
      <alignment horizontal="left" vertical="center" wrapText="1"/>
      <protection/>
    </xf>
    <xf numFmtId="0" fontId="21" fillId="0" borderId="46" xfId="54" applyFont="1" applyFill="1" applyBorder="1" applyAlignment="1">
      <alignment horizontal="left" vertical="center" wrapText="1"/>
      <protection/>
    </xf>
    <xf numFmtId="0" fontId="21" fillId="0" borderId="42" xfId="54" applyFont="1" applyFill="1" applyBorder="1" applyAlignment="1">
      <alignment horizontal="left" vertical="center" wrapText="1"/>
      <protection/>
    </xf>
    <xf numFmtId="0" fontId="21" fillId="0" borderId="41" xfId="54" applyFont="1" applyFill="1" applyBorder="1" applyAlignment="1">
      <alignment horizontal="left" vertical="center" wrapText="1"/>
      <protection/>
    </xf>
    <xf numFmtId="0" fontId="21" fillId="0" borderId="51" xfId="54" applyFont="1" applyFill="1" applyBorder="1" applyAlignment="1">
      <alignment horizontal="left" vertical="center" wrapText="1"/>
      <protection/>
    </xf>
    <xf numFmtId="0" fontId="21" fillId="0" borderId="43" xfId="54" applyFont="1" applyFill="1" applyBorder="1" applyAlignment="1">
      <alignment horizontal="left" vertical="center" wrapText="1"/>
      <protection/>
    </xf>
    <xf numFmtId="176" fontId="21" fillId="0" borderId="35" xfId="53" applyNumberFormat="1" applyFont="1" applyFill="1" applyBorder="1" applyAlignment="1">
      <alignment horizontal="center" vertical="center" wrapText="1"/>
      <protection/>
    </xf>
    <xf numFmtId="176" fontId="21" fillId="0" borderId="17" xfId="53" applyNumberFormat="1" applyFont="1" applyFill="1" applyBorder="1" applyAlignment="1">
      <alignment horizontal="center" vertical="center" wrapText="1"/>
      <protection/>
    </xf>
    <xf numFmtId="176" fontId="21" fillId="0" borderId="13" xfId="53" applyNumberFormat="1" applyFont="1" applyFill="1" applyBorder="1" applyAlignment="1">
      <alignment horizontal="center" vertical="center"/>
      <protection/>
    </xf>
    <xf numFmtId="176" fontId="21" fillId="0" borderId="31" xfId="53" applyNumberFormat="1" applyFont="1" applyFill="1" applyBorder="1" applyAlignment="1">
      <alignment horizontal="center" vertical="center"/>
      <protection/>
    </xf>
    <xf numFmtId="176" fontId="21" fillId="0" borderId="33" xfId="53" applyNumberFormat="1" applyFont="1" applyFill="1" applyBorder="1" applyAlignment="1">
      <alignment horizontal="center" vertical="center"/>
      <protection/>
    </xf>
    <xf numFmtId="176" fontId="21" fillId="0" borderId="15" xfId="53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2</xdr:col>
      <xdr:colOff>2743200</xdr:colOff>
      <xdr:row>2</xdr:row>
      <xdr:rowOff>0</xdr:rowOff>
    </xdr:to>
    <xdr:pic>
      <xdr:nvPicPr>
        <xdr:cNvPr id="1" name="Picture 1" descr="ццц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3667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77;&#1094;.&#1087;&#1088;&#1072;&#1081;&#1089;-&#1083;&#1080;&#1089;&#1090;%20&#1086;&#1090;%2003.09.15%20(&#1089;%20&#1072;&#1088;&#1090;&#1080;&#1082;&#1091;&#1083;&#1072;&#1084;&#108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ршневые группы"/>
      <sheetName val="Баки"/>
      <sheetName val="Комплектующие к бакам"/>
      <sheetName val="Тенты"/>
      <sheetName val="Поликарбонат"/>
    </sheetNames>
    <sheetDataSet>
      <sheetData sheetId="2">
        <row r="56">
          <cell r="A56">
            <v>337</v>
          </cell>
        </row>
      </sheetData>
      <sheetData sheetId="3">
        <row r="77">
          <cell r="A77">
            <v>399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shen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92"/>
  <sheetViews>
    <sheetView tabSelected="1" zoomScaleSheetLayoutView="100" zoomScalePageLayoutView="0" workbookViewId="0" topLeftCell="A1">
      <selection activeCell="F2" sqref="F2"/>
    </sheetView>
  </sheetViews>
  <sheetFormatPr defaultColWidth="9.00390625" defaultRowHeight="12.75"/>
  <cols>
    <col min="1" max="1" width="4.25390625" style="11" customWidth="1"/>
    <col min="2" max="2" width="9.625" style="0" customWidth="1"/>
    <col min="3" max="3" width="42.75390625" style="0" customWidth="1"/>
    <col min="4" max="4" width="58.25390625" style="0" customWidth="1"/>
    <col min="5" max="5" width="10.625" style="0" customWidth="1"/>
    <col min="6" max="6" width="12.75390625" style="0" customWidth="1"/>
  </cols>
  <sheetData>
    <row r="1" ht="51" customHeight="1"/>
    <row r="2" spans="1:9" ht="15" customHeight="1">
      <c r="A2" s="400" t="s">
        <v>150</v>
      </c>
      <c r="B2" s="400"/>
      <c r="C2" s="400"/>
      <c r="D2" s="400"/>
      <c r="E2" s="400"/>
      <c r="F2" s="12">
        <v>42255</v>
      </c>
      <c r="G2" s="4"/>
      <c r="H2" s="3"/>
      <c r="I2" s="1"/>
    </row>
    <row r="3" spans="1:9" ht="12" customHeight="1">
      <c r="A3" s="401" t="s">
        <v>151</v>
      </c>
      <c r="B3" s="401"/>
      <c r="C3" s="401"/>
      <c r="D3" s="401"/>
      <c r="E3" s="401"/>
      <c r="F3" s="401"/>
      <c r="G3" s="7"/>
      <c r="H3" s="7"/>
      <c r="I3" s="1"/>
    </row>
    <row r="4" spans="1:9" ht="14.25" customHeight="1">
      <c r="A4" s="381" t="s">
        <v>152</v>
      </c>
      <c r="B4" s="381"/>
      <c r="C4" s="381"/>
      <c r="D4" s="381"/>
      <c r="E4" s="381"/>
      <c r="F4" s="381"/>
      <c r="G4" s="5"/>
      <c r="H4" s="5"/>
      <c r="I4" s="1"/>
    </row>
    <row r="5" spans="1:9" ht="15.75">
      <c r="A5" s="400" t="s">
        <v>153</v>
      </c>
      <c r="B5" s="400"/>
      <c r="C5" s="400"/>
      <c r="D5" s="400"/>
      <c r="E5" s="400"/>
      <c r="F5" s="400"/>
      <c r="G5" s="6"/>
      <c r="H5" s="6"/>
      <c r="I5" s="1"/>
    </row>
    <row r="6" spans="1:9" ht="6" customHeight="1">
      <c r="A6" s="405"/>
      <c r="B6" s="405"/>
      <c r="C6" s="405"/>
      <c r="D6" s="405"/>
      <c r="E6" s="405"/>
      <c r="F6" s="405"/>
      <c r="G6" s="405"/>
      <c r="H6" s="405"/>
      <c r="I6" s="1"/>
    </row>
    <row r="7" spans="1:9" s="235" customFormat="1" ht="15.75" customHeight="1">
      <c r="A7" s="230" t="s">
        <v>528</v>
      </c>
      <c r="B7" s="231"/>
      <c r="C7" s="230"/>
      <c r="D7" s="182"/>
      <c r="E7" s="231"/>
      <c r="F7" s="232"/>
      <c r="G7" s="233"/>
      <c r="H7" s="233"/>
      <c r="I7" s="234"/>
    </row>
    <row r="8" spans="1:9" s="233" customFormat="1" ht="15.75" customHeight="1">
      <c r="A8" s="236" t="s">
        <v>529</v>
      </c>
      <c r="B8" s="236"/>
      <c r="C8" s="236"/>
      <c r="D8" s="236"/>
      <c r="E8" s="236"/>
      <c r="F8" s="236"/>
      <c r="I8" s="237"/>
    </row>
    <row r="9" spans="4:6" ht="15" customHeight="1">
      <c r="D9" s="379" t="s">
        <v>383</v>
      </c>
      <c r="E9" s="379"/>
      <c r="F9" s="379"/>
    </row>
    <row r="10" spans="1:6" ht="18" customHeight="1">
      <c r="A10" s="402" t="s">
        <v>599</v>
      </c>
      <c r="B10" s="403"/>
      <c r="C10" s="403"/>
      <c r="D10" s="403"/>
      <c r="E10" s="403"/>
      <c r="F10" s="404"/>
    </row>
    <row r="11" spans="1:6" ht="27" customHeight="1">
      <c r="A11" s="9" t="s">
        <v>154</v>
      </c>
      <c r="B11" s="9" t="s">
        <v>155</v>
      </c>
      <c r="C11" s="399" t="s">
        <v>156</v>
      </c>
      <c r="D11" s="399"/>
      <c r="E11" s="10" t="s">
        <v>157</v>
      </c>
      <c r="F11" s="113" t="s">
        <v>698</v>
      </c>
    </row>
    <row r="12" spans="1:6" ht="19.5" customHeight="1">
      <c r="A12" s="15">
        <v>1</v>
      </c>
      <c r="B12" s="13" t="s">
        <v>158</v>
      </c>
      <c r="C12" s="406" t="s">
        <v>512</v>
      </c>
      <c r="D12" s="407"/>
      <c r="E12" s="14" t="s">
        <v>940</v>
      </c>
      <c r="F12" s="116">
        <v>1077</v>
      </c>
    </row>
    <row r="13" spans="1:6" ht="19.5" customHeight="1">
      <c r="A13" s="16">
        <v>2</v>
      </c>
      <c r="B13" s="61" t="s">
        <v>159</v>
      </c>
      <c r="C13" s="412" t="s">
        <v>173</v>
      </c>
      <c r="D13" s="413"/>
      <c r="E13" s="61" t="s">
        <v>940</v>
      </c>
      <c r="F13" s="117">
        <v>1053</v>
      </c>
    </row>
    <row r="14" spans="1:6" ht="19.5" customHeight="1">
      <c r="A14" s="16">
        <v>3</v>
      </c>
      <c r="B14" s="61" t="s">
        <v>160</v>
      </c>
      <c r="C14" s="114" t="s">
        <v>513</v>
      </c>
      <c r="D14" s="115"/>
      <c r="E14" s="61" t="s">
        <v>940</v>
      </c>
      <c r="F14" s="117">
        <v>1077</v>
      </c>
    </row>
    <row r="15" spans="1:6" ht="27" customHeight="1">
      <c r="A15" s="59">
        <v>4</v>
      </c>
      <c r="B15" s="62" t="s">
        <v>161</v>
      </c>
      <c r="C15" s="408" t="s">
        <v>174</v>
      </c>
      <c r="D15" s="409"/>
      <c r="E15" s="62" t="s">
        <v>940</v>
      </c>
      <c r="F15" s="118">
        <v>1053</v>
      </c>
    </row>
    <row r="16" spans="1:6" ht="30.75" customHeight="1">
      <c r="A16" s="15">
        <v>5</v>
      </c>
      <c r="B16" s="14" t="s">
        <v>162</v>
      </c>
      <c r="C16" s="410" t="s">
        <v>175</v>
      </c>
      <c r="D16" s="411"/>
      <c r="E16" s="14" t="s">
        <v>940</v>
      </c>
      <c r="F16" s="116">
        <v>1100</v>
      </c>
    </row>
    <row r="17" spans="1:6" ht="30.75" customHeight="1">
      <c r="A17" s="16">
        <v>6</v>
      </c>
      <c r="B17" s="61" t="s">
        <v>163</v>
      </c>
      <c r="C17" s="382" t="s">
        <v>176</v>
      </c>
      <c r="D17" s="383"/>
      <c r="E17" s="61" t="s">
        <v>940</v>
      </c>
      <c r="F17" s="117">
        <v>1100</v>
      </c>
    </row>
    <row r="18" spans="1:6" ht="30.75" customHeight="1">
      <c r="A18" s="16">
        <v>7</v>
      </c>
      <c r="B18" s="61" t="s">
        <v>164</v>
      </c>
      <c r="C18" s="382" t="s">
        <v>181</v>
      </c>
      <c r="D18" s="383"/>
      <c r="E18" s="61" t="s">
        <v>940</v>
      </c>
      <c r="F18" s="117">
        <v>1100</v>
      </c>
    </row>
    <row r="19" spans="1:6" ht="30.75" customHeight="1">
      <c r="A19" s="16">
        <v>8</v>
      </c>
      <c r="B19" s="61" t="s">
        <v>165</v>
      </c>
      <c r="C19" s="382" t="s">
        <v>452</v>
      </c>
      <c r="D19" s="383"/>
      <c r="E19" s="61" t="s">
        <v>940</v>
      </c>
      <c r="F19" s="117">
        <v>1100</v>
      </c>
    </row>
    <row r="20" spans="1:6" ht="30.75" customHeight="1">
      <c r="A20" s="16">
        <v>9</v>
      </c>
      <c r="B20" s="61" t="s">
        <v>166</v>
      </c>
      <c r="C20" s="382" t="s">
        <v>182</v>
      </c>
      <c r="D20" s="383"/>
      <c r="E20" s="61" t="s">
        <v>940</v>
      </c>
      <c r="F20" s="117">
        <v>1100</v>
      </c>
    </row>
    <row r="21" spans="1:6" ht="30.75" customHeight="1">
      <c r="A21" s="16">
        <v>10</v>
      </c>
      <c r="B21" s="61" t="s">
        <v>167</v>
      </c>
      <c r="C21" s="382" t="s">
        <v>453</v>
      </c>
      <c r="D21" s="383"/>
      <c r="E21" s="61" t="s">
        <v>940</v>
      </c>
      <c r="F21" s="117">
        <v>1540</v>
      </c>
    </row>
    <row r="22" spans="1:6" ht="30.75" customHeight="1">
      <c r="A22" s="16">
        <v>11</v>
      </c>
      <c r="B22" s="61" t="s">
        <v>168</v>
      </c>
      <c r="C22" s="382" t="s">
        <v>183</v>
      </c>
      <c r="D22" s="383"/>
      <c r="E22" s="61" t="s">
        <v>940</v>
      </c>
      <c r="F22" s="117">
        <v>1540</v>
      </c>
    </row>
    <row r="23" spans="1:6" ht="30.75" customHeight="1">
      <c r="A23" s="16">
        <v>12</v>
      </c>
      <c r="B23" s="61" t="s">
        <v>169</v>
      </c>
      <c r="C23" s="382" t="s">
        <v>397</v>
      </c>
      <c r="D23" s="383"/>
      <c r="E23" s="61" t="s">
        <v>940</v>
      </c>
      <c r="F23" s="117">
        <v>1595</v>
      </c>
    </row>
    <row r="24" spans="1:6" ht="44.25" customHeight="1">
      <c r="A24" s="16">
        <v>13</v>
      </c>
      <c r="B24" s="61" t="s">
        <v>170</v>
      </c>
      <c r="C24" s="382" t="s">
        <v>454</v>
      </c>
      <c r="D24" s="383"/>
      <c r="E24" s="61" t="s">
        <v>940</v>
      </c>
      <c r="F24" s="117">
        <v>1540</v>
      </c>
    </row>
    <row r="25" spans="1:6" ht="33" customHeight="1">
      <c r="A25" s="16">
        <v>14</v>
      </c>
      <c r="B25" s="61" t="s">
        <v>171</v>
      </c>
      <c r="C25" s="382" t="s">
        <v>398</v>
      </c>
      <c r="D25" s="383"/>
      <c r="E25" s="61" t="s">
        <v>940</v>
      </c>
      <c r="F25" s="117">
        <v>1540</v>
      </c>
    </row>
    <row r="26" spans="1:6" ht="33" customHeight="1">
      <c r="A26" s="16">
        <v>15</v>
      </c>
      <c r="B26" s="61" t="s">
        <v>172</v>
      </c>
      <c r="C26" s="382" t="s">
        <v>399</v>
      </c>
      <c r="D26" s="383"/>
      <c r="E26" s="61" t="s">
        <v>940</v>
      </c>
      <c r="F26" s="117">
        <v>1595</v>
      </c>
    </row>
    <row r="27" spans="1:6" ht="33" customHeight="1">
      <c r="A27" s="59">
        <v>16</v>
      </c>
      <c r="B27" s="62" t="s">
        <v>402</v>
      </c>
      <c r="C27" s="408" t="s">
        <v>400</v>
      </c>
      <c r="D27" s="409"/>
      <c r="E27" s="62" t="s">
        <v>940</v>
      </c>
      <c r="F27" s="118">
        <v>1540</v>
      </c>
    </row>
    <row r="28" spans="1:6" ht="29.25" customHeight="1">
      <c r="A28" s="15">
        <v>17</v>
      </c>
      <c r="B28" s="14" t="s">
        <v>403</v>
      </c>
      <c r="C28" s="410" t="s">
        <v>401</v>
      </c>
      <c r="D28" s="411"/>
      <c r="E28" s="14" t="s">
        <v>148</v>
      </c>
      <c r="F28" s="116">
        <v>4720</v>
      </c>
    </row>
    <row r="29" spans="1:6" ht="29.25" customHeight="1">
      <c r="A29" s="16">
        <v>18</v>
      </c>
      <c r="B29" s="61" t="s">
        <v>404</v>
      </c>
      <c r="C29" s="382" t="s">
        <v>425</v>
      </c>
      <c r="D29" s="383"/>
      <c r="E29" s="61" t="s">
        <v>149</v>
      </c>
      <c r="F29" s="117">
        <v>7000</v>
      </c>
    </row>
    <row r="30" spans="1:6" ht="29.25" customHeight="1">
      <c r="A30" s="16">
        <v>19</v>
      </c>
      <c r="B30" s="61" t="s">
        <v>405</v>
      </c>
      <c r="C30" s="382" t="s">
        <v>426</v>
      </c>
      <c r="D30" s="383"/>
      <c r="E30" s="61" t="s">
        <v>148</v>
      </c>
      <c r="F30" s="117">
        <v>11000</v>
      </c>
    </row>
    <row r="31" spans="1:6" ht="20.25" customHeight="1">
      <c r="A31" s="16">
        <v>20</v>
      </c>
      <c r="B31" s="61" t="s">
        <v>406</v>
      </c>
      <c r="C31" s="382" t="s">
        <v>427</v>
      </c>
      <c r="D31" s="383"/>
      <c r="E31" s="61" t="s">
        <v>940</v>
      </c>
      <c r="F31" s="117">
        <v>10</v>
      </c>
    </row>
    <row r="32" spans="1:6" ht="20.25" customHeight="1">
      <c r="A32" s="59">
        <v>21</v>
      </c>
      <c r="B32" s="62" t="s">
        <v>407</v>
      </c>
      <c r="C32" s="408" t="s">
        <v>428</v>
      </c>
      <c r="D32" s="409"/>
      <c r="E32" s="62" t="s">
        <v>940</v>
      </c>
      <c r="F32" s="118">
        <v>35</v>
      </c>
    </row>
    <row r="33" spans="1:6" ht="27.75" customHeight="1">
      <c r="A33" s="60">
        <v>22</v>
      </c>
      <c r="B33" s="8" t="s">
        <v>408</v>
      </c>
      <c r="C33" s="414" t="s">
        <v>429</v>
      </c>
      <c r="D33" s="415"/>
      <c r="E33" s="8" t="s">
        <v>147</v>
      </c>
      <c r="F33" s="119">
        <v>40</v>
      </c>
    </row>
    <row r="34" spans="1:6" ht="19.5" customHeight="1">
      <c r="A34" s="15">
        <v>23</v>
      </c>
      <c r="B34" s="14" t="s">
        <v>409</v>
      </c>
      <c r="C34" s="410" t="s">
        <v>430</v>
      </c>
      <c r="D34" s="411"/>
      <c r="E34" s="14" t="s">
        <v>940</v>
      </c>
      <c r="F34" s="116">
        <v>370</v>
      </c>
    </row>
    <row r="35" spans="1:6" ht="19.5" customHeight="1">
      <c r="A35" s="16">
        <v>24</v>
      </c>
      <c r="B35" s="61" t="s">
        <v>410</v>
      </c>
      <c r="C35" s="416" t="s">
        <v>431</v>
      </c>
      <c r="D35" s="417"/>
      <c r="E35" s="61" t="s">
        <v>940</v>
      </c>
      <c r="F35" s="117">
        <v>407</v>
      </c>
    </row>
    <row r="36" spans="1:6" ht="19.5" customHeight="1">
      <c r="A36" s="16">
        <v>25</v>
      </c>
      <c r="B36" s="61" t="s">
        <v>411</v>
      </c>
      <c r="C36" s="416" t="s">
        <v>433</v>
      </c>
      <c r="D36" s="417"/>
      <c r="E36" s="61" t="s">
        <v>940</v>
      </c>
      <c r="F36" s="117">
        <v>407</v>
      </c>
    </row>
    <row r="37" spans="1:6" ht="19.5" customHeight="1">
      <c r="A37" s="16">
        <v>26</v>
      </c>
      <c r="B37" s="61" t="s">
        <v>412</v>
      </c>
      <c r="C37" s="416" t="s">
        <v>432</v>
      </c>
      <c r="D37" s="417"/>
      <c r="E37" s="61" t="s">
        <v>940</v>
      </c>
      <c r="F37" s="117">
        <v>407</v>
      </c>
    </row>
    <row r="38" spans="1:6" ht="19.5" customHeight="1">
      <c r="A38" s="16">
        <v>27</v>
      </c>
      <c r="B38" s="61" t="s">
        <v>413</v>
      </c>
      <c r="C38" s="416" t="s">
        <v>434</v>
      </c>
      <c r="D38" s="417"/>
      <c r="E38" s="61" t="s">
        <v>940</v>
      </c>
      <c r="F38" s="117">
        <v>407</v>
      </c>
    </row>
    <row r="39" spans="1:6" ht="19.5" customHeight="1">
      <c r="A39" s="59">
        <v>28</v>
      </c>
      <c r="B39" s="62" t="s">
        <v>414</v>
      </c>
      <c r="C39" s="418" t="s">
        <v>435</v>
      </c>
      <c r="D39" s="419"/>
      <c r="E39" s="62" t="s">
        <v>940</v>
      </c>
      <c r="F39" s="118">
        <v>407</v>
      </c>
    </row>
    <row r="40" spans="1:6" ht="16.5" customHeight="1">
      <c r="A40" s="15">
        <v>29</v>
      </c>
      <c r="B40" s="14" t="s">
        <v>440</v>
      </c>
      <c r="C40" s="420" t="s">
        <v>436</v>
      </c>
      <c r="D40" s="421"/>
      <c r="E40" s="14" t="s">
        <v>940</v>
      </c>
      <c r="F40" s="116">
        <v>5200</v>
      </c>
    </row>
    <row r="41" spans="1:6" ht="16.5" customHeight="1">
      <c r="A41" s="59">
        <v>30</v>
      </c>
      <c r="B41" s="62" t="s">
        <v>441</v>
      </c>
      <c r="C41" s="389" t="s">
        <v>437</v>
      </c>
      <c r="D41" s="390"/>
      <c r="E41" s="62" t="s">
        <v>940</v>
      </c>
      <c r="F41" s="118">
        <v>5400</v>
      </c>
    </row>
    <row r="42" spans="1:6" ht="18" customHeight="1">
      <c r="A42" s="402" t="s">
        <v>438</v>
      </c>
      <c r="B42" s="403"/>
      <c r="C42" s="403"/>
      <c r="D42" s="403"/>
      <c r="E42" s="403"/>
      <c r="F42" s="404"/>
    </row>
    <row r="43" spans="1:6" ht="18" customHeight="1">
      <c r="A43" s="391">
        <v>31</v>
      </c>
      <c r="B43" s="394" t="s">
        <v>455</v>
      </c>
      <c r="C43" s="397" t="s">
        <v>249</v>
      </c>
      <c r="D43" s="398"/>
      <c r="E43" s="120" t="s">
        <v>941</v>
      </c>
      <c r="F43" s="427">
        <f>SUM(E44:E50)</f>
        <v>3208</v>
      </c>
    </row>
    <row r="44" spans="1:6" ht="17.25" customHeight="1">
      <c r="A44" s="392"/>
      <c r="B44" s="395"/>
      <c r="C44" s="387" t="s">
        <v>472</v>
      </c>
      <c r="D44" s="388"/>
      <c r="E44" s="137">
        <f>F16</f>
        <v>1100</v>
      </c>
      <c r="F44" s="428"/>
    </row>
    <row r="45" spans="1:6" ht="17.25" customHeight="1">
      <c r="A45" s="392"/>
      <c r="B45" s="395"/>
      <c r="C45" s="387" t="s">
        <v>443</v>
      </c>
      <c r="D45" s="388"/>
      <c r="E45" s="137">
        <f>F13</f>
        <v>1053</v>
      </c>
      <c r="F45" s="428"/>
    </row>
    <row r="46" spans="1:6" ht="17.25" customHeight="1">
      <c r="A46" s="392"/>
      <c r="B46" s="395"/>
      <c r="C46" s="387" t="s">
        <v>444</v>
      </c>
      <c r="D46" s="388"/>
      <c r="E46" s="137">
        <f>F34</f>
        <v>370</v>
      </c>
      <c r="F46" s="428"/>
    </row>
    <row r="47" spans="1:6" ht="17.25" customHeight="1">
      <c r="A47" s="392"/>
      <c r="B47" s="395"/>
      <c r="C47" s="387" t="s">
        <v>445</v>
      </c>
      <c r="D47" s="388"/>
      <c r="E47" s="137">
        <f>F28/8</f>
        <v>590</v>
      </c>
      <c r="F47" s="428"/>
    </row>
    <row r="48" spans="1:6" ht="17.25" customHeight="1">
      <c r="A48" s="392"/>
      <c r="B48" s="395"/>
      <c r="C48" s="387" t="s">
        <v>451</v>
      </c>
      <c r="D48" s="388"/>
      <c r="E48" s="137">
        <f>F31*2</f>
        <v>20</v>
      </c>
      <c r="F48" s="428"/>
    </row>
    <row r="49" spans="1:6" ht="17.25" customHeight="1">
      <c r="A49" s="392"/>
      <c r="B49" s="395"/>
      <c r="C49" s="387" t="s">
        <v>447</v>
      </c>
      <c r="D49" s="388"/>
      <c r="E49" s="137">
        <f>F32</f>
        <v>35</v>
      </c>
      <c r="F49" s="428"/>
    </row>
    <row r="50" spans="1:6" ht="17.25" customHeight="1">
      <c r="A50" s="393"/>
      <c r="B50" s="396"/>
      <c r="C50" s="389" t="s">
        <v>473</v>
      </c>
      <c r="D50" s="390"/>
      <c r="E50" s="138">
        <v>40</v>
      </c>
      <c r="F50" s="429"/>
    </row>
    <row r="51" spans="1:6" ht="22.5" customHeight="1">
      <c r="A51" s="60">
        <v>32</v>
      </c>
      <c r="B51" s="8" t="s">
        <v>456</v>
      </c>
      <c r="C51" s="422" t="s">
        <v>218</v>
      </c>
      <c r="D51" s="423"/>
      <c r="E51" s="121" t="s">
        <v>941</v>
      </c>
      <c r="F51" s="269">
        <f>E44+E46+E47+E48+E49+F12+F33</f>
        <v>3232</v>
      </c>
    </row>
    <row r="52" spans="1:6" ht="21" customHeight="1">
      <c r="A52" s="391">
        <v>33</v>
      </c>
      <c r="B52" s="394" t="s">
        <v>457</v>
      </c>
      <c r="C52" s="397" t="s">
        <v>460</v>
      </c>
      <c r="D52" s="398"/>
      <c r="E52" s="122" t="s">
        <v>941</v>
      </c>
      <c r="F52" s="424">
        <f>SUM(E53:E59)</f>
        <v>3245</v>
      </c>
    </row>
    <row r="53" spans="1:6" ht="17.25" customHeight="1">
      <c r="A53" s="392"/>
      <c r="B53" s="395"/>
      <c r="C53" s="387" t="s">
        <v>474</v>
      </c>
      <c r="D53" s="388"/>
      <c r="E53" s="137">
        <f>F18</f>
        <v>1100</v>
      </c>
      <c r="F53" s="425"/>
    </row>
    <row r="54" spans="1:6" ht="17.25" customHeight="1">
      <c r="A54" s="392"/>
      <c r="B54" s="395"/>
      <c r="C54" s="387" t="s">
        <v>443</v>
      </c>
      <c r="D54" s="388"/>
      <c r="E54" s="137">
        <f>F13</f>
        <v>1053</v>
      </c>
      <c r="F54" s="425"/>
    </row>
    <row r="55" spans="1:6" ht="17.25" customHeight="1">
      <c r="A55" s="392"/>
      <c r="B55" s="395"/>
      <c r="C55" s="387" t="s">
        <v>475</v>
      </c>
      <c r="D55" s="388"/>
      <c r="E55" s="137">
        <f>F39</f>
        <v>407</v>
      </c>
      <c r="F55" s="425"/>
    </row>
    <row r="56" spans="1:6" ht="17.25" customHeight="1">
      <c r="A56" s="392"/>
      <c r="B56" s="395"/>
      <c r="C56" s="387" t="s">
        <v>445</v>
      </c>
      <c r="D56" s="388"/>
      <c r="E56" s="137">
        <f>F28/8</f>
        <v>590</v>
      </c>
      <c r="F56" s="425"/>
    </row>
    <row r="57" spans="1:6" ht="17.25" customHeight="1">
      <c r="A57" s="392"/>
      <c r="B57" s="395"/>
      <c r="C57" s="387" t="s">
        <v>451</v>
      </c>
      <c r="D57" s="388"/>
      <c r="E57" s="137">
        <f>F31*2</f>
        <v>20</v>
      </c>
      <c r="F57" s="425"/>
    </row>
    <row r="58" spans="1:6" ht="17.25" customHeight="1">
      <c r="A58" s="392"/>
      <c r="B58" s="395"/>
      <c r="C58" s="387" t="s">
        <v>447</v>
      </c>
      <c r="D58" s="388"/>
      <c r="E58" s="137">
        <f>F32</f>
        <v>35</v>
      </c>
      <c r="F58" s="425"/>
    </row>
    <row r="59" spans="1:6" ht="17.25" customHeight="1">
      <c r="A59" s="393"/>
      <c r="B59" s="396"/>
      <c r="C59" s="389" t="s">
        <v>473</v>
      </c>
      <c r="D59" s="390"/>
      <c r="E59" s="138">
        <f>F33</f>
        <v>40</v>
      </c>
      <c r="F59" s="426"/>
    </row>
    <row r="60" spans="1:6" ht="18" customHeight="1">
      <c r="A60" s="391">
        <v>34</v>
      </c>
      <c r="B60" s="394" t="s">
        <v>943</v>
      </c>
      <c r="C60" s="397" t="s">
        <v>62</v>
      </c>
      <c r="D60" s="398"/>
      <c r="E60" s="122" t="s">
        <v>941</v>
      </c>
      <c r="F60" s="384">
        <f>SUM(E61:E67)</f>
        <v>3208</v>
      </c>
    </row>
    <row r="61" spans="1:6" ht="27" customHeight="1">
      <c r="A61" s="392"/>
      <c r="B61" s="395"/>
      <c r="C61" s="387" t="s">
        <v>442</v>
      </c>
      <c r="D61" s="388"/>
      <c r="E61" s="137">
        <f>F20</f>
        <v>1100</v>
      </c>
      <c r="F61" s="385"/>
    </row>
    <row r="62" spans="1:6" ht="16.5" customHeight="1">
      <c r="A62" s="392"/>
      <c r="B62" s="395"/>
      <c r="C62" s="387" t="s">
        <v>443</v>
      </c>
      <c r="D62" s="388"/>
      <c r="E62" s="137">
        <f>F13</f>
        <v>1053</v>
      </c>
      <c r="F62" s="385"/>
    </row>
    <row r="63" spans="1:6" ht="16.5" customHeight="1">
      <c r="A63" s="392"/>
      <c r="B63" s="395"/>
      <c r="C63" s="387" t="s">
        <v>444</v>
      </c>
      <c r="D63" s="388"/>
      <c r="E63" s="137">
        <f>F34</f>
        <v>370</v>
      </c>
      <c r="F63" s="385"/>
    </row>
    <row r="64" spans="1:6" ht="16.5" customHeight="1">
      <c r="A64" s="392"/>
      <c r="B64" s="395"/>
      <c r="C64" s="387" t="s">
        <v>445</v>
      </c>
      <c r="D64" s="388"/>
      <c r="E64" s="137">
        <f>F28/8</f>
        <v>590</v>
      </c>
      <c r="F64" s="385"/>
    </row>
    <row r="65" spans="1:6" ht="16.5" customHeight="1">
      <c r="A65" s="392"/>
      <c r="B65" s="395"/>
      <c r="C65" s="387" t="s">
        <v>446</v>
      </c>
      <c r="D65" s="388"/>
      <c r="E65" s="137">
        <f>F31*2</f>
        <v>20</v>
      </c>
      <c r="F65" s="385"/>
    </row>
    <row r="66" spans="1:6" ht="16.5" customHeight="1">
      <c r="A66" s="392"/>
      <c r="B66" s="395"/>
      <c r="C66" s="387" t="s">
        <v>447</v>
      </c>
      <c r="D66" s="388"/>
      <c r="E66" s="137">
        <f>F32</f>
        <v>35</v>
      </c>
      <c r="F66" s="385"/>
    </row>
    <row r="67" spans="1:6" ht="16.5" customHeight="1">
      <c r="A67" s="393"/>
      <c r="B67" s="396"/>
      <c r="C67" s="389" t="s">
        <v>448</v>
      </c>
      <c r="D67" s="390"/>
      <c r="E67" s="138">
        <f>F33</f>
        <v>40</v>
      </c>
      <c r="F67" s="386"/>
    </row>
    <row r="68" spans="1:6" ht="19.5" customHeight="1">
      <c r="A68" s="60">
        <v>35</v>
      </c>
      <c r="B68" s="8" t="s">
        <v>415</v>
      </c>
      <c r="C68" s="422" t="s">
        <v>219</v>
      </c>
      <c r="D68" s="423"/>
      <c r="E68" s="123" t="s">
        <v>941</v>
      </c>
      <c r="F68" s="136">
        <f>E61+E63+E64+E65+E66+E67+F12</f>
        <v>3232</v>
      </c>
    </row>
    <row r="69" spans="1:6" ht="20.25" customHeight="1">
      <c r="A69" s="391">
        <v>36</v>
      </c>
      <c r="B69" s="394" t="s">
        <v>416</v>
      </c>
      <c r="C69" s="397" t="s">
        <v>530</v>
      </c>
      <c r="D69" s="398"/>
      <c r="E69" s="122" t="s">
        <v>941</v>
      </c>
      <c r="F69" s="384">
        <f>SUM(E70:E76)</f>
        <v>3970</v>
      </c>
    </row>
    <row r="70" spans="1:6" ht="27" customHeight="1">
      <c r="A70" s="392"/>
      <c r="B70" s="395"/>
      <c r="C70" s="387" t="s">
        <v>78</v>
      </c>
      <c r="D70" s="388"/>
      <c r="E70" s="137">
        <f>F21</f>
        <v>1540</v>
      </c>
      <c r="F70" s="385"/>
    </row>
    <row r="71" spans="1:6" ht="15" customHeight="1">
      <c r="A71" s="392"/>
      <c r="B71" s="395"/>
      <c r="C71" s="387" t="s">
        <v>443</v>
      </c>
      <c r="D71" s="388"/>
      <c r="E71" s="137">
        <f>F13</f>
        <v>1053</v>
      </c>
      <c r="F71" s="385"/>
    </row>
    <row r="72" spans="1:6" ht="15" customHeight="1">
      <c r="A72" s="392"/>
      <c r="B72" s="395"/>
      <c r="C72" s="387" t="s">
        <v>449</v>
      </c>
      <c r="D72" s="388"/>
      <c r="E72" s="137">
        <f>F35</f>
        <v>407</v>
      </c>
      <c r="F72" s="385"/>
    </row>
    <row r="73" spans="1:6" ht="15" customHeight="1">
      <c r="A73" s="392"/>
      <c r="B73" s="395"/>
      <c r="C73" s="387" t="s">
        <v>450</v>
      </c>
      <c r="D73" s="388"/>
      <c r="E73" s="137">
        <f>F29/8</f>
        <v>875</v>
      </c>
      <c r="F73" s="385"/>
    </row>
    <row r="74" spans="1:6" ht="15" customHeight="1">
      <c r="A74" s="392"/>
      <c r="B74" s="395"/>
      <c r="C74" s="387" t="s">
        <v>451</v>
      </c>
      <c r="D74" s="388"/>
      <c r="E74" s="137">
        <f>F31*2</f>
        <v>20</v>
      </c>
      <c r="F74" s="385"/>
    </row>
    <row r="75" spans="1:6" ht="15" customHeight="1">
      <c r="A75" s="392"/>
      <c r="B75" s="395"/>
      <c r="C75" s="387" t="s">
        <v>447</v>
      </c>
      <c r="D75" s="388"/>
      <c r="E75" s="137">
        <f>F32</f>
        <v>35</v>
      </c>
      <c r="F75" s="385"/>
    </row>
    <row r="76" spans="1:6" ht="15" customHeight="1">
      <c r="A76" s="433"/>
      <c r="B76" s="434"/>
      <c r="C76" s="431" t="s">
        <v>448</v>
      </c>
      <c r="D76" s="432"/>
      <c r="E76" s="270">
        <f>F33</f>
        <v>40</v>
      </c>
      <c r="F76" s="430"/>
    </row>
    <row r="77" spans="1:6" ht="17.25" customHeight="1">
      <c r="A77" s="391">
        <v>37</v>
      </c>
      <c r="B77" s="394" t="s">
        <v>417</v>
      </c>
      <c r="C77" s="397" t="s">
        <v>533</v>
      </c>
      <c r="D77" s="398"/>
      <c r="E77" s="122" t="s">
        <v>941</v>
      </c>
      <c r="F77" s="384">
        <f>SUM(E78:E84)</f>
        <v>3970</v>
      </c>
    </row>
    <row r="78" spans="1:6" ht="27" customHeight="1">
      <c r="A78" s="392"/>
      <c r="B78" s="395"/>
      <c r="C78" s="387" t="s">
        <v>531</v>
      </c>
      <c r="D78" s="388"/>
      <c r="E78" s="137">
        <f>F22</f>
        <v>1540</v>
      </c>
      <c r="F78" s="385"/>
    </row>
    <row r="79" spans="1:6" ht="15" customHeight="1">
      <c r="A79" s="392"/>
      <c r="B79" s="395"/>
      <c r="C79" s="387" t="s">
        <v>443</v>
      </c>
      <c r="D79" s="388"/>
      <c r="E79" s="137">
        <f>F13</f>
        <v>1053</v>
      </c>
      <c r="F79" s="385"/>
    </row>
    <row r="80" spans="1:6" ht="15" customHeight="1">
      <c r="A80" s="392"/>
      <c r="B80" s="395"/>
      <c r="C80" s="387" t="s">
        <v>449</v>
      </c>
      <c r="D80" s="388"/>
      <c r="E80" s="137">
        <f>F35</f>
        <v>407</v>
      </c>
      <c r="F80" s="385"/>
    </row>
    <row r="81" spans="1:6" ht="15" customHeight="1">
      <c r="A81" s="392"/>
      <c r="B81" s="395"/>
      <c r="C81" s="387" t="s">
        <v>450</v>
      </c>
      <c r="D81" s="388"/>
      <c r="E81" s="137">
        <f>F29/8</f>
        <v>875</v>
      </c>
      <c r="F81" s="385"/>
    </row>
    <row r="82" spans="1:6" ht="15" customHeight="1">
      <c r="A82" s="392"/>
      <c r="B82" s="395"/>
      <c r="C82" s="387" t="s">
        <v>451</v>
      </c>
      <c r="D82" s="388"/>
      <c r="E82" s="137">
        <f>F31*2</f>
        <v>20</v>
      </c>
      <c r="F82" s="385"/>
    </row>
    <row r="83" spans="1:6" ht="15" customHeight="1">
      <c r="A83" s="392"/>
      <c r="B83" s="395"/>
      <c r="C83" s="387" t="s">
        <v>447</v>
      </c>
      <c r="D83" s="388"/>
      <c r="E83" s="137">
        <f>F32</f>
        <v>35</v>
      </c>
      <c r="F83" s="385"/>
    </row>
    <row r="84" spans="1:6" ht="15" customHeight="1">
      <c r="A84" s="393"/>
      <c r="B84" s="396"/>
      <c r="C84" s="389" t="s">
        <v>448</v>
      </c>
      <c r="D84" s="390"/>
      <c r="E84" s="138">
        <f>F33</f>
        <v>40</v>
      </c>
      <c r="F84" s="386"/>
    </row>
    <row r="85" spans="1:6" ht="18" customHeight="1">
      <c r="A85" s="391">
        <v>38</v>
      </c>
      <c r="B85" s="394" t="s">
        <v>418</v>
      </c>
      <c r="C85" s="397" t="s">
        <v>532</v>
      </c>
      <c r="D85" s="398"/>
      <c r="E85" s="122" t="s">
        <v>941</v>
      </c>
      <c r="F85" s="384">
        <f>SUM(E86:E92)</f>
        <v>4525</v>
      </c>
    </row>
    <row r="86" spans="1:6" ht="27" customHeight="1">
      <c r="A86" s="392"/>
      <c r="B86" s="395"/>
      <c r="C86" s="387" t="s">
        <v>476</v>
      </c>
      <c r="D86" s="388"/>
      <c r="E86" s="137">
        <f>F23</f>
        <v>1595</v>
      </c>
      <c r="F86" s="385"/>
    </row>
    <row r="87" spans="1:6" ht="15.75" customHeight="1">
      <c r="A87" s="392"/>
      <c r="B87" s="395"/>
      <c r="C87" s="387" t="s">
        <v>443</v>
      </c>
      <c r="D87" s="388"/>
      <c r="E87" s="137">
        <f>F13</f>
        <v>1053</v>
      </c>
      <c r="F87" s="385"/>
    </row>
    <row r="88" spans="1:6" ht="15.75" customHeight="1">
      <c r="A88" s="392"/>
      <c r="B88" s="395"/>
      <c r="C88" s="387" t="s">
        <v>477</v>
      </c>
      <c r="D88" s="388"/>
      <c r="E88" s="137">
        <f>F37</f>
        <v>407</v>
      </c>
      <c r="F88" s="385"/>
    </row>
    <row r="89" spans="1:6" ht="15.75" customHeight="1">
      <c r="A89" s="392"/>
      <c r="B89" s="395"/>
      <c r="C89" s="387" t="s">
        <v>478</v>
      </c>
      <c r="D89" s="388"/>
      <c r="E89" s="137">
        <f>F30/8</f>
        <v>1375</v>
      </c>
      <c r="F89" s="385"/>
    </row>
    <row r="90" spans="1:6" ht="15.75" customHeight="1">
      <c r="A90" s="392"/>
      <c r="B90" s="395"/>
      <c r="C90" s="387" t="s">
        <v>451</v>
      </c>
      <c r="D90" s="388"/>
      <c r="E90" s="137">
        <f>F31*2</f>
        <v>20</v>
      </c>
      <c r="F90" s="385"/>
    </row>
    <row r="91" spans="1:6" ht="15.75" customHeight="1">
      <c r="A91" s="392"/>
      <c r="B91" s="395"/>
      <c r="C91" s="387" t="s">
        <v>447</v>
      </c>
      <c r="D91" s="388"/>
      <c r="E91" s="137">
        <f>F32</f>
        <v>35</v>
      </c>
      <c r="F91" s="385"/>
    </row>
    <row r="92" spans="1:6" ht="15.75" customHeight="1">
      <c r="A92" s="393"/>
      <c r="B92" s="396"/>
      <c r="C92" s="389" t="s">
        <v>448</v>
      </c>
      <c r="D92" s="390"/>
      <c r="E92" s="138">
        <f>F33</f>
        <v>40</v>
      </c>
      <c r="F92" s="386"/>
    </row>
    <row r="93" spans="1:6" ht="18" customHeight="1">
      <c r="A93" s="391">
        <v>39</v>
      </c>
      <c r="B93" s="394" t="s">
        <v>419</v>
      </c>
      <c r="C93" s="397" t="s">
        <v>970</v>
      </c>
      <c r="D93" s="398"/>
      <c r="E93" s="122" t="s">
        <v>941</v>
      </c>
      <c r="F93" s="384">
        <f>SUM(E94:E100)</f>
        <v>3970</v>
      </c>
    </row>
    <row r="94" spans="1:6" ht="30" customHeight="1">
      <c r="A94" s="392"/>
      <c r="B94" s="395"/>
      <c r="C94" s="387" t="s">
        <v>479</v>
      </c>
      <c r="D94" s="388"/>
      <c r="E94" s="137">
        <f>F24</f>
        <v>1540</v>
      </c>
      <c r="F94" s="385"/>
    </row>
    <row r="95" spans="1:6" ht="15.75" customHeight="1">
      <c r="A95" s="392"/>
      <c r="B95" s="395"/>
      <c r="C95" s="387" t="s">
        <v>480</v>
      </c>
      <c r="D95" s="388"/>
      <c r="E95" s="137">
        <f>F15</f>
        <v>1053</v>
      </c>
      <c r="F95" s="385"/>
    </row>
    <row r="96" spans="1:6" ht="15.75" customHeight="1">
      <c r="A96" s="392"/>
      <c r="B96" s="395"/>
      <c r="C96" s="387" t="s">
        <v>481</v>
      </c>
      <c r="D96" s="388"/>
      <c r="E96" s="137">
        <f>F36</f>
        <v>407</v>
      </c>
      <c r="F96" s="385"/>
    </row>
    <row r="97" spans="1:6" ht="15.75" customHeight="1">
      <c r="A97" s="392"/>
      <c r="B97" s="395"/>
      <c r="C97" s="387" t="s">
        <v>450</v>
      </c>
      <c r="D97" s="388"/>
      <c r="E97" s="137">
        <f>F29/8</f>
        <v>875</v>
      </c>
      <c r="F97" s="385"/>
    </row>
    <row r="98" spans="1:6" ht="15.75" customHeight="1">
      <c r="A98" s="392"/>
      <c r="B98" s="395"/>
      <c r="C98" s="387" t="s">
        <v>451</v>
      </c>
      <c r="D98" s="388"/>
      <c r="E98" s="137">
        <f>F31*2</f>
        <v>20</v>
      </c>
      <c r="F98" s="385"/>
    </row>
    <row r="99" spans="1:6" ht="15.75" customHeight="1">
      <c r="A99" s="392"/>
      <c r="B99" s="395"/>
      <c r="C99" s="387" t="s">
        <v>447</v>
      </c>
      <c r="D99" s="388"/>
      <c r="E99" s="137">
        <f>F32</f>
        <v>35</v>
      </c>
      <c r="F99" s="385"/>
    </row>
    <row r="100" spans="1:6" ht="15.75" customHeight="1">
      <c r="A100" s="393"/>
      <c r="B100" s="396"/>
      <c r="C100" s="389" t="s">
        <v>448</v>
      </c>
      <c r="D100" s="390"/>
      <c r="E100" s="138">
        <f>F33</f>
        <v>40</v>
      </c>
      <c r="F100" s="386"/>
    </row>
    <row r="101" spans="1:6" ht="18.75" customHeight="1">
      <c r="A101" s="391">
        <v>40</v>
      </c>
      <c r="B101" s="394" t="s">
        <v>420</v>
      </c>
      <c r="C101" s="397" t="s">
        <v>534</v>
      </c>
      <c r="D101" s="398"/>
      <c r="E101" s="122" t="s">
        <v>941</v>
      </c>
      <c r="F101" s="384">
        <f>SUM(E102:E108)</f>
        <v>3970</v>
      </c>
    </row>
    <row r="102" spans="1:6" ht="28.5" customHeight="1">
      <c r="A102" s="392"/>
      <c r="B102" s="395"/>
      <c r="C102" s="387" t="s">
        <v>942</v>
      </c>
      <c r="D102" s="388"/>
      <c r="E102" s="137">
        <f>F25</f>
        <v>1540</v>
      </c>
      <c r="F102" s="385"/>
    </row>
    <row r="103" spans="1:6" ht="16.5" customHeight="1">
      <c r="A103" s="392"/>
      <c r="B103" s="395"/>
      <c r="C103" s="387" t="s">
        <v>535</v>
      </c>
      <c r="D103" s="435"/>
      <c r="E103" s="137">
        <f>F38</f>
        <v>407</v>
      </c>
      <c r="F103" s="385"/>
    </row>
    <row r="104" spans="1:6" ht="16.5" customHeight="1">
      <c r="A104" s="392"/>
      <c r="B104" s="395"/>
      <c r="C104" s="387" t="s">
        <v>480</v>
      </c>
      <c r="D104" s="388"/>
      <c r="E104" s="137">
        <f>F15</f>
        <v>1053</v>
      </c>
      <c r="F104" s="385"/>
    </row>
    <row r="105" spans="1:6" ht="16.5" customHeight="1">
      <c r="A105" s="392"/>
      <c r="B105" s="395"/>
      <c r="C105" s="387" t="s">
        <v>450</v>
      </c>
      <c r="D105" s="388"/>
      <c r="E105" s="137">
        <f>F29/8</f>
        <v>875</v>
      </c>
      <c r="F105" s="385"/>
    </row>
    <row r="106" spans="1:6" ht="16.5" customHeight="1">
      <c r="A106" s="392"/>
      <c r="B106" s="395"/>
      <c r="C106" s="387" t="s">
        <v>451</v>
      </c>
      <c r="D106" s="388"/>
      <c r="E106" s="137">
        <f>F31*2</f>
        <v>20</v>
      </c>
      <c r="F106" s="385"/>
    </row>
    <row r="107" spans="1:6" ht="16.5" customHeight="1">
      <c r="A107" s="392"/>
      <c r="B107" s="395"/>
      <c r="C107" s="387" t="s">
        <v>447</v>
      </c>
      <c r="D107" s="388"/>
      <c r="E107" s="271">
        <f>F32</f>
        <v>35</v>
      </c>
      <c r="F107" s="385"/>
    </row>
    <row r="108" spans="1:6" ht="16.5" customHeight="1">
      <c r="A108" s="393"/>
      <c r="B108" s="396"/>
      <c r="C108" s="389" t="s">
        <v>448</v>
      </c>
      <c r="D108" s="390"/>
      <c r="E108" s="272">
        <f>F33</f>
        <v>40</v>
      </c>
      <c r="F108" s="386"/>
    </row>
    <row r="109" spans="1:6" ht="19.5" customHeight="1">
      <c r="A109" s="391">
        <v>41</v>
      </c>
      <c r="B109" s="394" t="s">
        <v>421</v>
      </c>
      <c r="C109" s="397" t="s">
        <v>536</v>
      </c>
      <c r="D109" s="398"/>
      <c r="E109" s="122" t="s">
        <v>941</v>
      </c>
      <c r="F109" s="384">
        <f>SUM(E110:E116)</f>
        <v>3970</v>
      </c>
    </row>
    <row r="110" spans="1:6" ht="27" customHeight="1">
      <c r="A110" s="392"/>
      <c r="B110" s="395"/>
      <c r="C110" s="387" t="s">
        <v>537</v>
      </c>
      <c r="D110" s="388"/>
      <c r="E110" s="137">
        <f>F27</f>
        <v>1540</v>
      </c>
      <c r="F110" s="385"/>
    </row>
    <row r="111" spans="1:6" ht="16.5" customHeight="1">
      <c r="A111" s="392"/>
      <c r="B111" s="395"/>
      <c r="C111" s="387" t="s">
        <v>449</v>
      </c>
      <c r="D111" s="388"/>
      <c r="E111" s="137">
        <f>F35</f>
        <v>407</v>
      </c>
      <c r="F111" s="385"/>
    </row>
    <row r="112" spans="1:6" ht="16.5" customHeight="1">
      <c r="A112" s="392"/>
      <c r="B112" s="395"/>
      <c r="C112" s="387" t="s">
        <v>480</v>
      </c>
      <c r="D112" s="388"/>
      <c r="E112" s="137">
        <f>F15</f>
        <v>1053</v>
      </c>
      <c r="F112" s="385"/>
    </row>
    <row r="113" spans="1:6" ht="16.5" customHeight="1">
      <c r="A113" s="392"/>
      <c r="B113" s="395"/>
      <c r="C113" s="387" t="s">
        <v>450</v>
      </c>
      <c r="D113" s="388"/>
      <c r="E113" s="137">
        <f>F29/8</f>
        <v>875</v>
      </c>
      <c r="F113" s="385"/>
    </row>
    <row r="114" spans="1:6" ht="16.5" customHeight="1">
      <c r="A114" s="392"/>
      <c r="B114" s="395"/>
      <c r="C114" s="387" t="s">
        <v>451</v>
      </c>
      <c r="D114" s="388"/>
      <c r="E114" s="137">
        <f>F31*2</f>
        <v>20</v>
      </c>
      <c r="F114" s="385"/>
    </row>
    <row r="115" spans="1:6" ht="16.5" customHeight="1">
      <c r="A115" s="392"/>
      <c r="B115" s="395"/>
      <c r="C115" s="387" t="s">
        <v>447</v>
      </c>
      <c r="D115" s="388"/>
      <c r="E115" s="271">
        <f>F32</f>
        <v>35</v>
      </c>
      <c r="F115" s="385"/>
    </row>
    <row r="116" spans="1:6" ht="16.5" customHeight="1">
      <c r="A116" s="393"/>
      <c r="B116" s="396"/>
      <c r="C116" s="389" t="s">
        <v>448</v>
      </c>
      <c r="D116" s="390"/>
      <c r="E116" s="272">
        <f>F33</f>
        <v>40</v>
      </c>
      <c r="F116" s="386"/>
    </row>
    <row r="117" spans="1:6" ht="20.25" customHeight="1">
      <c r="A117" s="391">
        <v>42</v>
      </c>
      <c r="B117" s="394" t="s">
        <v>422</v>
      </c>
      <c r="C117" s="397" t="s">
        <v>458</v>
      </c>
      <c r="D117" s="398"/>
      <c r="E117" s="273" t="s">
        <v>941</v>
      </c>
      <c r="F117" s="384">
        <f>SUM(E118:E124)</f>
        <v>4525</v>
      </c>
    </row>
    <row r="118" spans="1:6" ht="24" customHeight="1">
      <c r="A118" s="392"/>
      <c r="B118" s="395"/>
      <c r="C118" s="387" t="s">
        <v>482</v>
      </c>
      <c r="D118" s="388"/>
      <c r="E118" s="137">
        <f>F26</f>
        <v>1595</v>
      </c>
      <c r="F118" s="385"/>
    </row>
    <row r="119" spans="1:6" ht="15.75" customHeight="1">
      <c r="A119" s="392"/>
      <c r="B119" s="395"/>
      <c r="C119" s="387" t="s">
        <v>483</v>
      </c>
      <c r="D119" s="388"/>
      <c r="E119" s="137">
        <f>F15</f>
        <v>1053</v>
      </c>
      <c r="F119" s="385"/>
    </row>
    <row r="120" spans="1:6" ht="15.75" customHeight="1">
      <c r="A120" s="392"/>
      <c r="B120" s="395"/>
      <c r="C120" s="436" t="s">
        <v>475</v>
      </c>
      <c r="D120" s="437"/>
      <c r="E120" s="137">
        <f>F39</f>
        <v>407</v>
      </c>
      <c r="F120" s="385"/>
    </row>
    <row r="121" spans="1:6" ht="15.75" customHeight="1">
      <c r="A121" s="392"/>
      <c r="B121" s="395"/>
      <c r="C121" s="387" t="s">
        <v>478</v>
      </c>
      <c r="D121" s="388"/>
      <c r="E121" s="137">
        <f>F30/8</f>
        <v>1375</v>
      </c>
      <c r="F121" s="385"/>
    </row>
    <row r="122" spans="1:6" ht="21" customHeight="1">
      <c r="A122" s="392"/>
      <c r="B122" s="395"/>
      <c r="C122" s="387" t="s">
        <v>451</v>
      </c>
      <c r="D122" s="388"/>
      <c r="E122" s="137">
        <f>F31*2</f>
        <v>20</v>
      </c>
      <c r="F122" s="385"/>
    </row>
    <row r="123" spans="1:6" ht="15.75" customHeight="1">
      <c r="A123" s="392"/>
      <c r="B123" s="395"/>
      <c r="C123" s="387" t="s">
        <v>484</v>
      </c>
      <c r="D123" s="388"/>
      <c r="E123" s="137">
        <f>F32</f>
        <v>35</v>
      </c>
      <c r="F123" s="385"/>
    </row>
    <row r="124" spans="1:6" ht="15.75" customHeight="1">
      <c r="A124" s="393"/>
      <c r="B124" s="396"/>
      <c r="C124" s="389" t="s">
        <v>448</v>
      </c>
      <c r="D124" s="390"/>
      <c r="E124" s="138">
        <f>F33</f>
        <v>40</v>
      </c>
      <c r="F124" s="386"/>
    </row>
    <row r="125" spans="1:6" ht="17.25" customHeight="1">
      <c r="A125" s="438" t="s">
        <v>600</v>
      </c>
      <c r="B125" s="439"/>
      <c r="C125" s="439"/>
      <c r="D125" s="439"/>
      <c r="E125" s="439"/>
      <c r="F125" s="440"/>
    </row>
    <row r="126" spans="1:6" ht="18.75" customHeight="1">
      <c r="A126" s="391">
        <v>43</v>
      </c>
      <c r="B126" s="443" t="s">
        <v>423</v>
      </c>
      <c r="C126" s="397" t="s">
        <v>459</v>
      </c>
      <c r="D126" s="398"/>
      <c r="E126" s="441" t="s">
        <v>941</v>
      </c>
      <c r="F126" s="442"/>
    </row>
    <row r="127" spans="1:6" ht="15" customHeight="1">
      <c r="A127" s="392"/>
      <c r="B127" s="444"/>
      <c r="C127" s="387" t="s">
        <v>485</v>
      </c>
      <c r="D127" s="388"/>
      <c r="E127" s="446" t="s">
        <v>461</v>
      </c>
      <c r="F127" s="448">
        <v>4250</v>
      </c>
    </row>
    <row r="128" spans="1:6" ht="15" customHeight="1">
      <c r="A128" s="392"/>
      <c r="B128" s="445"/>
      <c r="C128" s="387" t="s">
        <v>486</v>
      </c>
      <c r="D128" s="388"/>
      <c r="E128" s="447"/>
      <c r="F128" s="449"/>
    </row>
    <row r="129" spans="1:6" ht="15" customHeight="1">
      <c r="A129" s="392"/>
      <c r="B129" s="444" t="s">
        <v>496</v>
      </c>
      <c r="C129" s="387" t="s">
        <v>487</v>
      </c>
      <c r="D129" s="388"/>
      <c r="E129" s="447" t="s">
        <v>462</v>
      </c>
      <c r="F129" s="449">
        <v>3250</v>
      </c>
    </row>
    <row r="130" spans="1:6" ht="15" customHeight="1">
      <c r="A130" s="393"/>
      <c r="B130" s="445"/>
      <c r="C130" s="389" t="s">
        <v>488</v>
      </c>
      <c r="D130" s="390"/>
      <c r="E130" s="450"/>
      <c r="F130" s="451"/>
    </row>
    <row r="131" spans="1:6" ht="19.5" customHeight="1">
      <c r="A131" s="391">
        <v>44</v>
      </c>
      <c r="B131" s="443" t="s">
        <v>424</v>
      </c>
      <c r="C131" s="397" t="s">
        <v>463</v>
      </c>
      <c r="D131" s="398"/>
      <c r="E131" s="441" t="s">
        <v>941</v>
      </c>
      <c r="F131" s="442"/>
    </row>
    <row r="132" spans="1:6" ht="15" customHeight="1">
      <c r="A132" s="392"/>
      <c r="B132" s="444"/>
      <c r="C132" s="387" t="s">
        <v>489</v>
      </c>
      <c r="D132" s="388"/>
      <c r="E132" s="446" t="s">
        <v>461</v>
      </c>
      <c r="F132" s="448">
        <v>4250</v>
      </c>
    </row>
    <row r="133" spans="1:6" ht="15" customHeight="1">
      <c r="A133" s="392"/>
      <c r="B133" s="445"/>
      <c r="C133" s="387" t="s">
        <v>486</v>
      </c>
      <c r="D133" s="388"/>
      <c r="E133" s="447"/>
      <c r="F133" s="449"/>
    </row>
    <row r="134" spans="1:6" ht="15" customHeight="1">
      <c r="A134" s="392"/>
      <c r="B134" s="444" t="s">
        <v>497</v>
      </c>
      <c r="C134" s="387" t="s">
        <v>490</v>
      </c>
      <c r="D134" s="388"/>
      <c r="E134" s="447" t="s">
        <v>462</v>
      </c>
      <c r="F134" s="449">
        <v>3250</v>
      </c>
    </row>
    <row r="135" spans="1:6" ht="15" customHeight="1">
      <c r="A135" s="393"/>
      <c r="B135" s="445"/>
      <c r="C135" s="389" t="s">
        <v>488</v>
      </c>
      <c r="D135" s="390"/>
      <c r="E135" s="450"/>
      <c r="F135" s="451"/>
    </row>
    <row r="136" spans="1:6" ht="16.5" customHeight="1">
      <c r="A136" s="391">
        <v>45</v>
      </c>
      <c r="B136" s="394" t="s">
        <v>944</v>
      </c>
      <c r="C136" s="397" t="s">
        <v>464</v>
      </c>
      <c r="D136" s="398"/>
      <c r="E136" s="441" t="s">
        <v>941</v>
      </c>
      <c r="F136" s="442"/>
    </row>
    <row r="137" spans="1:6" ht="15" customHeight="1">
      <c r="A137" s="392"/>
      <c r="B137" s="395"/>
      <c r="C137" s="387" t="s">
        <v>491</v>
      </c>
      <c r="D137" s="388"/>
      <c r="E137" s="446" t="s">
        <v>462</v>
      </c>
      <c r="F137" s="448">
        <v>5750</v>
      </c>
    </row>
    <row r="138" spans="1:6" ht="15" customHeight="1">
      <c r="A138" s="392"/>
      <c r="B138" s="395"/>
      <c r="C138" s="387" t="s">
        <v>492</v>
      </c>
      <c r="D138" s="388"/>
      <c r="E138" s="447"/>
      <c r="F138" s="449"/>
    </row>
    <row r="139" spans="1:6" ht="15" customHeight="1">
      <c r="A139" s="392"/>
      <c r="B139" s="395"/>
      <c r="C139" s="387" t="s">
        <v>493</v>
      </c>
      <c r="D139" s="388"/>
      <c r="E139" s="447"/>
      <c r="F139" s="449"/>
    </row>
    <row r="140" spans="1:6" ht="15" customHeight="1">
      <c r="A140" s="393"/>
      <c r="B140" s="396"/>
      <c r="C140" s="389" t="s">
        <v>494</v>
      </c>
      <c r="D140" s="390"/>
      <c r="E140" s="450"/>
      <c r="F140" s="451"/>
    </row>
    <row r="141" spans="1:6" ht="19.5" customHeight="1">
      <c r="A141" s="391">
        <v>46</v>
      </c>
      <c r="B141" s="394" t="s">
        <v>945</v>
      </c>
      <c r="C141" s="397" t="s">
        <v>465</v>
      </c>
      <c r="D141" s="398"/>
      <c r="E141" s="441" t="s">
        <v>941</v>
      </c>
      <c r="F141" s="442"/>
    </row>
    <row r="142" spans="1:6" ht="16.5" customHeight="1">
      <c r="A142" s="392"/>
      <c r="B142" s="395"/>
      <c r="C142" s="387" t="s">
        <v>495</v>
      </c>
      <c r="D142" s="388"/>
      <c r="E142" s="452" t="s">
        <v>462</v>
      </c>
      <c r="F142" s="453">
        <v>5750</v>
      </c>
    </row>
    <row r="143" spans="1:6" ht="16.5" customHeight="1">
      <c r="A143" s="392"/>
      <c r="B143" s="395"/>
      <c r="C143" s="387" t="s">
        <v>492</v>
      </c>
      <c r="D143" s="388"/>
      <c r="E143" s="452"/>
      <c r="F143" s="453"/>
    </row>
    <row r="144" spans="1:6" ht="16.5" customHeight="1">
      <c r="A144" s="392"/>
      <c r="B144" s="395"/>
      <c r="C144" s="387" t="s">
        <v>493</v>
      </c>
      <c r="D144" s="388"/>
      <c r="E144" s="452"/>
      <c r="F144" s="453"/>
    </row>
    <row r="145" spans="1:6" ht="16.5" customHeight="1">
      <c r="A145" s="393"/>
      <c r="B145" s="396"/>
      <c r="C145" s="389" t="s">
        <v>494</v>
      </c>
      <c r="D145" s="390"/>
      <c r="E145" s="452"/>
      <c r="F145" s="453"/>
    </row>
    <row r="146" spans="1:6" ht="15.75" customHeight="1">
      <c r="A146" s="15">
        <v>47</v>
      </c>
      <c r="B146" s="14" t="s">
        <v>946</v>
      </c>
      <c r="C146" s="420" t="s">
        <v>466</v>
      </c>
      <c r="D146" s="421"/>
      <c r="E146" s="14" t="s">
        <v>467</v>
      </c>
      <c r="F146" s="274">
        <v>1000</v>
      </c>
    </row>
    <row r="147" spans="1:6" ht="16.5" customHeight="1">
      <c r="A147" s="59">
        <v>48</v>
      </c>
      <c r="B147" s="62" t="s">
        <v>947</v>
      </c>
      <c r="C147" s="389" t="s">
        <v>468</v>
      </c>
      <c r="D147" s="390"/>
      <c r="E147" s="62" t="s">
        <v>467</v>
      </c>
      <c r="F147" s="275">
        <v>1000</v>
      </c>
    </row>
    <row r="148" spans="1:6" ht="18.75" customHeight="1">
      <c r="A148" s="402" t="s">
        <v>469</v>
      </c>
      <c r="B148" s="403"/>
      <c r="C148" s="403"/>
      <c r="D148" s="403"/>
      <c r="E148" s="403"/>
      <c r="F148" s="404"/>
    </row>
    <row r="149" spans="1:6" ht="13.5" customHeight="1">
      <c r="A149" s="391">
        <v>49</v>
      </c>
      <c r="B149" s="394" t="s">
        <v>948</v>
      </c>
      <c r="C149" s="397" t="s">
        <v>470</v>
      </c>
      <c r="D149" s="398"/>
      <c r="E149" s="273" t="s">
        <v>941</v>
      </c>
      <c r="F149" s="384">
        <f>SUM(E150:E155)</f>
        <v>2154</v>
      </c>
    </row>
    <row r="150" spans="1:6" ht="15" customHeight="1">
      <c r="A150" s="392"/>
      <c r="B150" s="395"/>
      <c r="C150" s="387" t="s">
        <v>498</v>
      </c>
      <c r="D150" s="388"/>
      <c r="E150" s="137">
        <v>570</v>
      </c>
      <c r="F150" s="385"/>
    </row>
    <row r="151" spans="1:6" ht="15" customHeight="1">
      <c r="A151" s="392"/>
      <c r="B151" s="395"/>
      <c r="C151" s="387" t="s">
        <v>499</v>
      </c>
      <c r="D151" s="388"/>
      <c r="E151" s="137">
        <v>877</v>
      </c>
      <c r="F151" s="385"/>
    </row>
    <row r="152" spans="1:6" ht="15" customHeight="1">
      <c r="A152" s="392"/>
      <c r="B152" s="395"/>
      <c r="C152" s="387" t="s">
        <v>500</v>
      </c>
      <c r="D152" s="388"/>
      <c r="E152" s="137">
        <v>170</v>
      </c>
      <c r="F152" s="385"/>
    </row>
    <row r="153" spans="1:6" ht="15" customHeight="1">
      <c r="A153" s="392"/>
      <c r="B153" s="395"/>
      <c r="C153" s="387" t="s">
        <v>501</v>
      </c>
      <c r="D153" s="388"/>
      <c r="E153" s="137">
        <v>17</v>
      </c>
      <c r="F153" s="385"/>
    </row>
    <row r="154" spans="1:6" ht="15" customHeight="1">
      <c r="A154" s="392"/>
      <c r="B154" s="395"/>
      <c r="C154" s="387" t="s">
        <v>502</v>
      </c>
      <c r="D154" s="388"/>
      <c r="E154" s="137">
        <v>500</v>
      </c>
      <c r="F154" s="385"/>
    </row>
    <row r="155" spans="1:6" ht="15" customHeight="1">
      <c r="A155" s="393"/>
      <c r="B155" s="396"/>
      <c r="C155" s="389" t="s">
        <v>503</v>
      </c>
      <c r="D155" s="390"/>
      <c r="E155" s="138">
        <v>20</v>
      </c>
      <c r="F155" s="386"/>
    </row>
    <row r="156" spans="1:6" ht="15" customHeight="1">
      <c r="A156" s="391">
        <v>50</v>
      </c>
      <c r="B156" s="394" t="s">
        <v>949</v>
      </c>
      <c r="C156" s="397" t="s">
        <v>471</v>
      </c>
      <c r="D156" s="398"/>
      <c r="E156" s="273" t="s">
        <v>941</v>
      </c>
      <c r="F156" s="384">
        <f>SUM(E157:E162)</f>
        <v>2154</v>
      </c>
    </row>
    <row r="157" spans="1:6" ht="16.5" customHeight="1">
      <c r="A157" s="392"/>
      <c r="B157" s="395"/>
      <c r="C157" s="387" t="s">
        <v>498</v>
      </c>
      <c r="D157" s="388"/>
      <c r="E157" s="137">
        <f aca="true" t="shared" si="0" ref="E157:E162">E150</f>
        <v>570</v>
      </c>
      <c r="F157" s="385"/>
    </row>
    <row r="158" spans="1:6" ht="16.5" customHeight="1">
      <c r="A158" s="392"/>
      <c r="B158" s="395"/>
      <c r="C158" s="387" t="s">
        <v>504</v>
      </c>
      <c r="D158" s="388"/>
      <c r="E158" s="137">
        <f t="shared" si="0"/>
        <v>877</v>
      </c>
      <c r="F158" s="385"/>
    </row>
    <row r="159" spans="1:6" ht="16.5" customHeight="1">
      <c r="A159" s="392"/>
      <c r="B159" s="395"/>
      <c r="C159" s="387" t="s">
        <v>500</v>
      </c>
      <c r="D159" s="388"/>
      <c r="E159" s="137">
        <f t="shared" si="0"/>
        <v>170</v>
      </c>
      <c r="F159" s="385"/>
    </row>
    <row r="160" spans="1:6" ht="16.5" customHeight="1">
      <c r="A160" s="392"/>
      <c r="B160" s="395"/>
      <c r="C160" s="387" t="s">
        <v>501</v>
      </c>
      <c r="D160" s="388"/>
      <c r="E160" s="137">
        <f t="shared" si="0"/>
        <v>17</v>
      </c>
      <c r="F160" s="385"/>
    </row>
    <row r="161" spans="1:6" ht="16.5" customHeight="1">
      <c r="A161" s="392"/>
      <c r="B161" s="395"/>
      <c r="C161" s="387" t="s">
        <v>502</v>
      </c>
      <c r="D161" s="388"/>
      <c r="E161" s="137">
        <f t="shared" si="0"/>
        <v>500</v>
      </c>
      <c r="F161" s="385"/>
    </row>
    <row r="162" spans="1:6" ht="16.5" customHeight="1">
      <c r="A162" s="393"/>
      <c r="B162" s="396"/>
      <c r="C162" s="389" t="s">
        <v>503</v>
      </c>
      <c r="D162" s="390"/>
      <c r="E162" s="138">
        <f t="shared" si="0"/>
        <v>20</v>
      </c>
      <c r="F162" s="386"/>
    </row>
    <row r="163" spans="1:6" ht="18" customHeight="1">
      <c r="A163" s="402" t="s">
        <v>601</v>
      </c>
      <c r="B163" s="403"/>
      <c r="C163" s="403"/>
      <c r="D163" s="403"/>
      <c r="E163" s="403"/>
      <c r="F163" s="404"/>
    </row>
    <row r="164" spans="1:6" ht="16.5" customHeight="1">
      <c r="A164" s="15">
        <v>51</v>
      </c>
      <c r="B164" s="124" t="s">
        <v>950</v>
      </c>
      <c r="C164" s="406" t="s">
        <v>929</v>
      </c>
      <c r="D164" s="407"/>
      <c r="E164" s="14" t="s">
        <v>940</v>
      </c>
      <c r="F164" s="116">
        <v>877</v>
      </c>
    </row>
    <row r="165" spans="1:6" ht="16.5" customHeight="1">
      <c r="A165" s="16">
        <v>52</v>
      </c>
      <c r="B165" s="125" t="s">
        <v>951</v>
      </c>
      <c r="C165" s="412" t="s">
        <v>930</v>
      </c>
      <c r="D165" s="413"/>
      <c r="E165" s="61" t="s">
        <v>940</v>
      </c>
      <c r="F165" s="117">
        <v>888</v>
      </c>
    </row>
    <row r="166" spans="1:6" ht="16.5" customHeight="1">
      <c r="A166" s="16">
        <v>53</v>
      </c>
      <c r="B166" s="125" t="s">
        <v>952</v>
      </c>
      <c r="C166" s="412" t="s">
        <v>931</v>
      </c>
      <c r="D166" s="413"/>
      <c r="E166" s="61" t="s">
        <v>940</v>
      </c>
      <c r="F166" s="117">
        <v>877</v>
      </c>
    </row>
    <row r="167" spans="1:6" ht="16.5" customHeight="1">
      <c r="A167" s="59">
        <v>54</v>
      </c>
      <c r="B167" s="126" t="s">
        <v>953</v>
      </c>
      <c r="C167" s="459" t="s">
        <v>932</v>
      </c>
      <c r="D167" s="460"/>
      <c r="E167" s="62" t="s">
        <v>940</v>
      </c>
      <c r="F167" s="118">
        <v>888</v>
      </c>
    </row>
    <row r="168" spans="1:6" ht="16.5" customHeight="1">
      <c r="A168" s="15">
        <v>55</v>
      </c>
      <c r="B168" s="124" t="s">
        <v>954</v>
      </c>
      <c r="C168" s="406" t="s">
        <v>933</v>
      </c>
      <c r="D168" s="407"/>
      <c r="E168" s="14" t="s">
        <v>940</v>
      </c>
      <c r="F168" s="116">
        <v>570</v>
      </c>
    </row>
    <row r="169" spans="1:6" ht="27.75" customHeight="1">
      <c r="A169" s="16">
        <v>56</v>
      </c>
      <c r="B169" s="125" t="s">
        <v>955</v>
      </c>
      <c r="C169" s="382" t="s">
        <v>538</v>
      </c>
      <c r="D169" s="383"/>
      <c r="E169" s="61" t="s">
        <v>940</v>
      </c>
      <c r="F169" s="117">
        <v>570</v>
      </c>
    </row>
    <row r="170" spans="1:6" ht="19.5" customHeight="1">
      <c r="A170" s="16">
        <v>57</v>
      </c>
      <c r="B170" s="125" t="s">
        <v>956</v>
      </c>
      <c r="C170" s="382" t="s">
        <v>934</v>
      </c>
      <c r="D170" s="383"/>
      <c r="E170" s="61" t="s">
        <v>940</v>
      </c>
      <c r="F170" s="117">
        <v>909</v>
      </c>
    </row>
    <row r="171" spans="1:6" ht="16.5" customHeight="1">
      <c r="A171" s="16">
        <v>58</v>
      </c>
      <c r="B171" s="125" t="s">
        <v>957</v>
      </c>
      <c r="C171" s="412" t="s">
        <v>935</v>
      </c>
      <c r="D171" s="413"/>
      <c r="E171" s="61" t="s">
        <v>940</v>
      </c>
      <c r="F171" s="117">
        <v>909</v>
      </c>
    </row>
    <row r="172" spans="1:6" ht="16.5" customHeight="1">
      <c r="A172" s="16">
        <v>59</v>
      </c>
      <c r="B172" s="125" t="s">
        <v>958</v>
      </c>
      <c r="C172" s="412" t="s">
        <v>936</v>
      </c>
      <c r="D172" s="413"/>
      <c r="E172" s="61" t="s">
        <v>940</v>
      </c>
      <c r="F172" s="117">
        <v>909</v>
      </c>
    </row>
    <row r="173" spans="1:6" ht="16.5" customHeight="1">
      <c r="A173" s="16">
        <v>60</v>
      </c>
      <c r="B173" s="125" t="s">
        <v>959</v>
      </c>
      <c r="C173" s="412" t="s">
        <v>937</v>
      </c>
      <c r="D173" s="413"/>
      <c r="E173" s="61" t="s">
        <v>940</v>
      </c>
      <c r="F173" s="117">
        <v>909</v>
      </c>
    </row>
    <row r="174" spans="1:6" ht="16.5" customHeight="1">
      <c r="A174" s="16">
        <v>61</v>
      </c>
      <c r="B174" s="125" t="s">
        <v>960</v>
      </c>
      <c r="C174" s="412" t="s">
        <v>938</v>
      </c>
      <c r="D174" s="413"/>
      <c r="E174" s="61" t="s">
        <v>940</v>
      </c>
      <c r="F174" s="117">
        <v>909</v>
      </c>
    </row>
    <row r="175" spans="1:6" ht="16.5" customHeight="1">
      <c r="A175" s="59">
        <v>62</v>
      </c>
      <c r="B175" s="126" t="s">
        <v>961</v>
      </c>
      <c r="C175" s="459" t="s">
        <v>939</v>
      </c>
      <c r="D175" s="460"/>
      <c r="E175" s="62" t="s">
        <v>940</v>
      </c>
      <c r="F175" s="118">
        <v>909</v>
      </c>
    </row>
    <row r="176" spans="1:6" ht="16.5" customHeight="1">
      <c r="A176" s="15">
        <v>63</v>
      </c>
      <c r="B176" s="124" t="s">
        <v>962</v>
      </c>
      <c r="C176" s="406" t="s">
        <v>1084</v>
      </c>
      <c r="D176" s="407"/>
      <c r="E176" s="14" t="s">
        <v>940</v>
      </c>
      <c r="F176" s="116">
        <v>170</v>
      </c>
    </row>
    <row r="177" spans="1:6" ht="15" customHeight="1">
      <c r="A177" s="16">
        <v>64</v>
      </c>
      <c r="B177" s="125" t="s">
        <v>963</v>
      </c>
      <c r="C177" s="382" t="s">
        <v>1085</v>
      </c>
      <c r="D177" s="383"/>
      <c r="E177" s="61" t="s">
        <v>940</v>
      </c>
      <c r="F177" s="117">
        <v>170</v>
      </c>
    </row>
    <row r="178" spans="1:6" ht="19.5" customHeight="1">
      <c r="A178" s="59">
        <v>65</v>
      </c>
      <c r="B178" s="126" t="s">
        <v>964</v>
      </c>
      <c r="C178" s="408" t="s">
        <v>1086</v>
      </c>
      <c r="D178" s="409"/>
      <c r="E178" s="62" t="s">
        <v>940</v>
      </c>
      <c r="F178" s="118">
        <v>170</v>
      </c>
    </row>
    <row r="179" spans="1:6" ht="16.5" customHeight="1">
      <c r="A179" s="15">
        <v>66</v>
      </c>
      <c r="B179" s="124" t="s">
        <v>965</v>
      </c>
      <c r="C179" s="406" t="s">
        <v>514</v>
      </c>
      <c r="D179" s="407"/>
      <c r="E179" s="14" t="s">
        <v>147</v>
      </c>
      <c r="F179" s="128">
        <v>400</v>
      </c>
    </row>
    <row r="180" spans="1:6" ht="16.5" customHeight="1">
      <c r="A180" s="16">
        <v>67</v>
      </c>
      <c r="B180" s="125" t="s">
        <v>966</v>
      </c>
      <c r="C180" s="412" t="s">
        <v>515</v>
      </c>
      <c r="D180" s="413"/>
      <c r="E180" s="61" t="s">
        <v>147</v>
      </c>
      <c r="F180" s="129">
        <v>500</v>
      </c>
    </row>
    <row r="181" spans="1:6" ht="16.5" customHeight="1">
      <c r="A181" s="16">
        <v>68</v>
      </c>
      <c r="B181" s="125" t="s">
        <v>967</v>
      </c>
      <c r="C181" s="412" t="s">
        <v>516</v>
      </c>
      <c r="D181" s="413"/>
      <c r="E181" s="61" t="s">
        <v>147</v>
      </c>
      <c r="F181" s="129">
        <v>470</v>
      </c>
    </row>
    <row r="182" spans="1:6" ht="16.5" customHeight="1">
      <c r="A182" s="59">
        <v>69</v>
      </c>
      <c r="B182" s="126" t="s">
        <v>968</v>
      </c>
      <c r="C182" s="459" t="s">
        <v>517</v>
      </c>
      <c r="D182" s="460"/>
      <c r="E182" s="62" t="s">
        <v>147</v>
      </c>
      <c r="F182" s="130">
        <v>430</v>
      </c>
    </row>
    <row r="183" spans="1:6" ht="16.5" customHeight="1">
      <c r="A183" s="15">
        <v>70</v>
      </c>
      <c r="B183" s="124" t="s">
        <v>969</v>
      </c>
      <c r="C183" s="406" t="s">
        <v>518</v>
      </c>
      <c r="D183" s="407"/>
      <c r="E183" s="14" t="s">
        <v>940</v>
      </c>
      <c r="F183" s="128">
        <v>8</v>
      </c>
    </row>
    <row r="184" spans="1:6" ht="16.5" customHeight="1">
      <c r="A184" s="59">
        <v>71</v>
      </c>
      <c r="B184" s="126" t="s">
        <v>971</v>
      </c>
      <c r="C184" s="459" t="s">
        <v>519</v>
      </c>
      <c r="D184" s="460"/>
      <c r="E184" s="62" t="s">
        <v>940</v>
      </c>
      <c r="F184" s="130">
        <v>8</v>
      </c>
    </row>
    <row r="185" spans="1:6" ht="15" customHeight="1">
      <c r="A185" s="60">
        <v>72</v>
      </c>
      <c r="B185" s="127" t="s">
        <v>972</v>
      </c>
      <c r="C185" s="414" t="s">
        <v>520</v>
      </c>
      <c r="D185" s="415"/>
      <c r="E185" s="8" t="s">
        <v>940</v>
      </c>
      <c r="F185" s="131">
        <v>11</v>
      </c>
    </row>
    <row r="186" spans="1:6" ht="14.25" customHeight="1">
      <c r="A186" s="60">
        <v>73</v>
      </c>
      <c r="B186" s="127" t="s">
        <v>990</v>
      </c>
      <c r="C186" s="414" t="s">
        <v>521</v>
      </c>
      <c r="D186" s="415"/>
      <c r="E186" s="8" t="s">
        <v>147</v>
      </c>
      <c r="F186" s="131">
        <v>14</v>
      </c>
    </row>
    <row r="187" spans="1:6" ht="18" customHeight="1">
      <c r="A187" s="402" t="s">
        <v>602</v>
      </c>
      <c r="B187" s="403"/>
      <c r="C187" s="403"/>
      <c r="D187" s="403"/>
      <c r="E187" s="403"/>
      <c r="F187" s="404"/>
    </row>
    <row r="188" spans="1:6" ht="16.5" customHeight="1">
      <c r="A188" s="391">
        <v>74</v>
      </c>
      <c r="B188" s="456" t="s">
        <v>991</v>
      </c>
      <c r="C188" s="397" t="s">
        <v>250</v>
      </c>
      <c r="D188" s="398"/>
      <c r="E188" s="122" t="s">
        <v>941</v>
      </c>
      <c r="F188" s="384">
        <f>SUM(E189:E192)</f>
        <v>1472</v>
      </c>
    </row>
    <row r="189" spans="1:6" ht="15" customHeight="1">
      <c r="A189" s="392"/>
      <c r="B189" s="457"/>
      <c r="C189" s="387" t="s">
        <v>975</v>
      </c>
      <c r="D189" s="388"/>
      <c r="E189" s="141">
        <v>877</v>
      </c>
      <c r="F189" s="385"/>
    </row>
    <row r="190" spans="1:6" ht="15" customHeight="1">
      <c r="A190" s="392"/>
      <c r="B190" s="457"/>
      <c r="C190" s="387" t="s">
        <v>976</v>
      </c>
      <c r="D190" s="461"/>
      <c r="E190" s="141">
        <v>570</v>
      </c>
      <c r="F190" s="385"/>
    </row>
    <row r="191" spans="1:6" ht="15" customHeight="1">
      <c r="A191" s="392"/>
      <c r="B191" s="457"/>
      <c r="C191" s="387" t="s">
        <v>977</v>
      </c>
      <c r="D191" s="461"/>
      <c r="E191" s="141">
        <v>11</v>
      </c>
      <c r="F191" s="385"/>
    </row>
    <row r="192" spans="1:6" ht="15" customHeight="1">
      <c r="A192" s="393"/>
      <c r="B192" s="458"/>
      <c r="C192" s="389" t="s">
        <v>978</v>
      </c>
      <c r="D192" s="462"/>
      <c r="E192" s="142">
        <v>14</v>
      </c>
      <c r="F192" s="386"/>
    </row>
    <row r="193" spans="1:6" ht="19.5" customHeight="1">
      <c r="A193" s="60">
        <v>75</v>
      </c>
      <c r="B193" s="127" t="s">
        <v>993</v>
      </c>
      <c r="C193" s="422" t="s">
        <v>65</v>
      </c>
      <c r="D193" s="423"/>
      <c r="E193" s="133" t="s">
        <v>941</v>
      </c>
      <c r="F193" s="136">
        <f>E190+E191+E192+F165</f>
        <v>1483</v>
      </c>
    </row>
    <row r="194" spans="1:6" ht="18" customHeight="1">
      <c r="A194" s="391">
        <v>76</v>
      </c>
      <c r="B194" s="456" t="s">
        <v>994</v>
      </c>
      <c r="C194" s="397" t="s">
        <v>64</v>
      </c>
      <c r="D194" s="398"/>
      <c r="E194" s="122" t="s">
        <v>941</v>
      </c>
      <c r="F194" s="384">
        <f>SUM(E195:E198)</f>
        <v>1472</v>
      </c>
    </row>
    <row r="195" spans="1:6" ht="18" customHeight="1">
      <c r="A195" s="392"/>
      <c r="B195" s="457"/>
      <c r="C195" s="463" t="s">
        <v>979</v>
      </c>
      <c r="D195" s="464"/>
      <c r="E195" s="257">
        <v>877</v>
      </c>
      <c r="F195" s="385"/>
    </row>
    <row r="196" spans="1:6" ht="25.5" customHeight="1">
      <c r="A196" s="392"/>
      <c r="B196" s="457"/>
      <c r="C196" s="463" t="s">
        <v>980</v>
      </c>
      <c r="D196" s="464"/>
      <c r="E196" s="257">
        <v>570</v>
      </c>
      <c r="F196" s="385"/>
    </row>
    <row r="197" spans="1:6" ht="18" customHeight="1">
      <c r="A197" s="392"/>
      <c r="B197" s="457"/>
      <c r="C197" s="463" t="s">
        <v>977</v>
      </c>
      <c r="D197" s="464"/>
      <c r="E197" s="257">
        <v>11</v>
      </c>
      <c r="F197" s="385"/>
    </row>
    <row r="198" spans="1:6" ht="18" customHeight="1">
      <c r="A198" s="393"/>
      <c r="B198" s="458"/>
      <c r="C198" s="465" t="s">
        <v>978</v>
      </c>
      <c r="D198" s="466"/>
      <c r="E198" s="258">
        <v>14</v>
      </c>
      <c r="F198" s="386"/>
    </row>
    <row r="199" spans="1:6" ht="29.25" customHeight="1">
      <c r="A199" s="60">
        <v>77</v>
      </c>
      <c r="B199" s="127" t="s">
        <v>995</v>
      </c>
      <c r="C199" s="422" t="s">
        <v>220</v>
      </c>
      <c r="D199" s="423"/>
      <c r="E199" s="134" t="s">
        <v>941</v>
      </c>
      <c r="F199" s="136">
        <f>E196+E197+E198+F165</f>
        <v>1483</v>
      </c>
    </row>
    <row r="200" spans="1:6" ht="18.75" customHeight="1">
      <c r="A200" s="391">
        <v>78</v>
      </c>
      <c r="B200" s="456" t="s">
        <v>996</v>
      </c>
      <c r="C200" s="397" t="s">
        <v>63</v>
      </c>
      <c r="D200" s="398"/>
      <c r="E200" s="122" t="s">
        <v>941</v>
      </c>
      <c r="F200" s="384">
        <f>SUM(E201:E204)</f>
        <v>1472</v>
      </c>
    </row>
    <row r="201" spans="1:6" ht="15" customHeight="1">
      <c r="A201" s="392"/>
      <c r="B201" s="457"/>
      <c r="C201" s="463" t="s">
        <v>981</v>
      </c>
      <c r="D201" s="464"/>
      <c r="E201" s="257">
        <v>877</v>
      </c>
      <c r="F201" s="385"/>
    </row>
    <row r="202" spans="1:6" ht="15" customHeight="1">
      <c r="A202" s="392"/>
      <c r="B202" s="457"/>
      <c r="C202" s="463" t="s">
        <v>976</v>
      </c>
      <c r="D202" s="464"/>
      <c r="E202" s="257">
        <v>570</v>
      </c>
      <c r="F202" s="385"/>
    </row>
    <row r="203" spans="1:6" ht="15" customHeight="1">
      <c r="A203" s="392"/>
      <c r="B203" s="457"/>
      <c r="C203" s="463" t="s">
        <v>977</v>
      </c>
      <c r="D203" s="464"/>
      <c r="E203" s="257">
        <v>11</v>
      </c>
      <c r="F203" s="385"/>
    </row>
    <row r="204" spans="1:6" ht="15" customHeight="1">
      <c r="A204" s="393"/>
      <c r="B204" s="458"/>
      <c r="C204" s="465" t="s">
        <v>982</v>
      </c>
      <c r="D204" s="466"/>
      <c r="E204" s="258">
        <v>14</v>
      </c>
      <c r="F204" s="386"/>
    </row>
    <row r="205" spans="1:6" ht="18" customHeight="1">
      <c r="A205" s="60">
        <v>79</v>
      </c>
      <c r="B205" s="127" t="s">
        <v>999</v>
      </c>
      <c r="C205" s="454" t="s">
        <v>223</v>
      </c>
      <c r="D205" s="455"/>
      <c r="E205" s="134" t="s">
        <v>941</v>
      </c>
      <c r="F205" s="136">
        <f>E202+E203+E204+F167</f>
        <v>1483</v>
      </c>
    </row>
    <row r="206" spans="1:6" ht="18.75" customHeight="1">
      <c r="A206" s="391">
        <v>80</v>
      </c>
      <c r="B206" s="456" t="s">
        <v>1000</v>
      </c>
      <c r="C206" s="397" t="s">
        <v>222</v>
      </c>
      <c r="D206" s="398"/>
      <c r="E206" s="122" t="s">
        <v>941</v>
      </c>
      <c r="F206" s="384">
        <f>SUM(E207:E210)</f>
        <v>1811</v>
      </c>
    </row>
    <row r="207" spans="1:6" ht="15" customHeight="1">
      <c r="A207" s="392"/>
      <c r="B207" s="457"/>
      <c r="C207" s="463" t="s">
        <v>981</v>
      </c>
      <c r="D207" s="464"/>
      <c r="E207" s="257">
        <v>877</v>
      </c>
      <c r="F207" s="385"/>
    </row>
    <row r="208" spans="1:6" ht="15" customHeight="1">
      <c r="A208" s="392"/>
      <c r="B208" s="457"/>
      <c r="C208" s="463" t="s">
        <v>983</v>
      </c>
      <c r="D208" s="464"/>
      <c r="E208" s="257">
        <v>909</v>
      </c>
      <c r="F208" s="385"/>
    </row>
    <row r="209" spans="1:6" ht="15" customHeight="1">
      <c r="A209" s="392"/>
      <c r="B209" s="457"/>
      <c r="C209" s="463" t="s">
        <v>977</v>
      </c>
      <c r="D209" s="464"/>
      <c r="E209" s="257">
        <v>11</v>
      </c>
      <c r="F209" s="385"/>
    </row>
    <row r="210" spans="1:6" ht="15" customHeight="1">
      <c r="A210" s="393"/>
      <c r="B210" s="458"/>
      <c r="C210" s="465" t="s">
        <v>982</v>
      </c>
      <c r="D210" s="466"/>
      <c r="E210" s="258">
        <v>14</v>
      </c>
      <c r="F210" s="386"/>
    </row>
    <row r="211" spans="1:6" ht="24" customHeight="1">
      <c r="A211" s="60">
        <v>81</v>
      </c>
      <c r="B211" s="127" t="s">
        <v>1004</v>
      </c>
      <c r="C211" s="454" t="s">
        <v>221</v>
      </c>
      <c r="D211" s="455"/>
      <c r="E211" s="134" t="s">
        <v>941</v>
      </c>
      <c r="F211" s="136">
        <f>E208+E209+E210+F167</f>
        <v>1822</v>
      </c>
    </row>
    <row r="212" spans="1:6" ht="24" customHeight="1">
      <c r="A212" s="391">
        <v>82</v>
      </c>
      <c r="B212" s="456" t="s">
        <v>1005</v>
      </c>
      <c r="C212" s="397" t="s">
        <v>251</v>
      </c>
      <c r="D212" s="398"/>
      <c r="E212" s="122" t="s">
        <v>941</v>
      </c>
      <c r="F212" s="384">
        <f>SUM(E213:E216)</f>
        <v>1811</v>
      </c>
    </row>
    <row r="213" spans="1:6" ht="16.5" customHeight="1">
      <c r="A213" s="392"/>
      <c r="B213" s="457"/>
      <c r="C213" s="463" t="s">
        <v>981</v>
      </c>
      <c r="D213" s="464"/>
      <c r="E213" s="257">
        <v>877</v>
      </c>
      <c r="F213" s="385"/>
    </row>
    <row r="214" spans="1:6" ht="16.5" customHeight="1">
      <c r="A214" s="392"/>
      <c r="B214" s="457"/>
      <c r="C214" s="463" t="s">
        <v>984</v>
      </c>
      <c r="D214" s="464"/>
      <c r="E214" s="257">
        <v>909</v>
      </c>
      <c r="F214" s="385"/>
    </row>
    <row r="215" spans="1:6" ht="16.5" customHeight="1">
      <c r="A215" s="392"/>
      <c r="B215" s="457"/>
      <c r="C215" s="463" t="s">
        <v>977</v>
      </c>
      <c r="D215" s="464"/>
      <c r="E215" s="257">
        <v>11</v>
      </c>
      <c r="F215" s="385"/>
    </row>
    <row r="216" spans="1:6" ht="16.5" customHeight="1">
      <c r="A216" s="393"/>
      <c r="B216" s="458"/>
      <c r="C216" s="465" t="s">
        <v>982</v>
      </c>
      <c r="D216" s="466"/>
      <c r="E216" s="258">
        <v>14</v>
      </c>
      <c r="F216" s="386"/>
    </row>
    <row r="217" spans="1:6" ht="21" customHeight="1">
      <c r="A217" s="60">
        <v>83</v>
      </c>
      <c r="B217" s="127" t="s">
        <v>1006</v>
      </c>
      <c r="C217" s="454" t="s">
        <v>224</v>
      </c>
      <c r="D217" s="455"/>
      <c r="E217" s="134" t="s">
        <v>941</v>
      </c>
      <c r="F217" s="136">
        <f>E214+E215+E216+F167</f>
        <v>1822</v>
      </c>
    </row>
    <row r="218" spans="1:6" ht="21" customHeight="1">
      <c r="A218" s="391">
        <v>84</v>
      </c>
      <c r="B218" s="456" t="s">
        <v>1007</v>
      </c>
      <c r="C218" s="397" t="s">
        <v>225</v>
      </c>
      <c r="D218" s="398"/>
      <c r="E218" s="122" t="s">
        <v>941</v>
      </c>
      <c r="F218" s="384">
        <f>SUM(E219:E222)</f>
        <v>1811</v>
      </c>
    </row>
    <row r="219" spans="1:6" ht="15.75" customHeight="1">
      <c r="A219" s="392"/>
      <c r="B219" s="457"/>
      <c r="C219" s="463" t="s">
        <v>981</v>
      </c>
      <c r="D219" s="464"/>
      <c r="E219" s="257">
        <v>877</v>
      </c>
      <c r="F219" s="385"/>
    </row>
    <row r="220" spans="1:6" ht="15.75" customHeight="1">
      <c r="A220" s="392"/>
      <c r="B220" s="457"/>
      <c r="C220" s="463" t="s">
        <v>985</v>
      </c>
      <c r="D220" s="464"/>
      <c r="E220" s="257">
        <v>909</v>
      </c>
      <c r="F220" s="385"/>
    </row>
    <row r="221" spans="1:6" ht="15.75" customHeight="1">
      <c r="A221" s="392"/>
      <c r="B221" s="457"/>
      <c r="C221" s="463" t="s">
        <v>977</v>
      </c>
      <c r="D221" s="464"/>
      <c r="E221" s="257">
        <v>11</v>
      </c>
      <c r="F221" s="385"/>
    </row>
    <row r="222" spans="1:6" ht="15.75" customHeight="1">
      <c r="A222" s="393"/>
      <c r="B222" s="458"/>
      <c r="C222" s="465" t="s">
        <v>982</v>
      </c>
      <c r="D222" s="466"/>
      <c r="E222" s="258">
        <v>14</v>
      </c>
      <c r="F222" s="386"/>
    </row>
    <row r="223" spans="1:6" ht="18.75" customHeight="1">
      <c r="A223" s="60">
        <v>85</v>
      </c>
      <c r="B223" s="127" t="s">
        <v>1008</v>
      </c>
      <c r="C223" s="454" t="s">
        <v>226</v>
      </c>
      <c r="D223" s="455"/>
      <c r="E223" s="134" t="s">
        <v>941</v>
      </c>
      <c r="F223" s="136">
        <f>E220+E221+E222+F167</f>
        <v>1822</v>
      </c>
    </row>
    <row r="224" spans="1:6" ht="18" customHeight="1">
      <c r="A224" s="391">
        <v>86</v>
      </c>
      <c r="B224" s="456" t="s">
        <v>1009</v>
      </c>
      <c r="C224" s="397" t="s">
        <v>227</v>
      </c>
      <c r="D224" s="398"/>
      <c r="E224" s="122" t="s">
        <v>941</v>
      </c>
      <c r="F224" s="384">
        <f>SUM(E225:E228)</f>
        <v>1811</v>
      </c>
    </row>
    <row r="225" spans="1:6" ht="15" customHeight="1">
      <c r="A225" s="392"/>
      <c r="B225" s="457"/>
      <c r="C225" s="463" t="s">
        <v>981</v>
      </c>
      <c r="D225" s="464"/>
      <c r="E225" s="257">
        <v>877</v>
      </c>
      <c r="F225" s="385"/>
    </row>
    <row r="226" spans="1:6" ht="15" customHeight="1">
      <c r="A226" s="392"/>
      <c r="B226" s="457"/>
      <c r="C226" s="463" t="s">
        <v>986</v>
      </c>
      <c r="D226" s="464"/>
      <c r="E226" s="257">
        <v>909</v>
      </c>
      <c r="F226" s="385"/>
    </row>
    <row r="227" spans="1:6" ht="15" customHeight="1">
      <c r="A227" s="392"/>
      <c r="B227" s="457"/>
      <c r="C227" s="463" t="s">
        <v>977</v>
      </c>
      <c r="D227" s="464"/>
      <c r="E227" s="257">
        <v>11</v>
      </c>
      <c r="F227" s="385"/>
    </row>
    <row r="228" spans="1:6" ht="15" customHeight="1">
      <c r="A228" s="393"/>
      <c r="B228" s="458"/>
      <c r="C228" s="465" t="s">
        <v>987</v>
      </c>
      <c r="D228" s="466"/>
      <c r="E228" s="258">
        <v>14</v>
      </c>
      <c r="F228" s="386"/>
    </row>
    <row r="229" spans="1:6" ht="20.25" customHeight="1">
      <c r="A229" s="60">
        <v>87</v>
      </c>
      <c r="B229" s="127" t="s">
        <v>1010</v>
      </c>
      <c r="C229" s="454" t="s">
        <v>228</v>
      </c>
      <c r="D229" s="455"/>
      <c r="E229" s="134" t="s">
        <v>941</v>
      </c>
      <c r="F229" s="136">
        <f>E226+E227+E228+F167</f>
        <v>1822</v>
      </c>
    </row>
    <row r="230" spans="1:6" ht="18" customHeight="1">
      <c r="A230" s="391">
        <v>88</v>
      </c>
      <c r="B230" s="456" t="s">
        <v>1011</v>
      </c>
      <c r="C230" s="397" t="s">
        <v>229</v>
      </c>
      <c r="D230" s="398"/>
      <c r="E230" s="122" t="s">
        <v>941</v>
      </c>
      <c r="F230" s="384">
        <f>SUM(E231:E234)</f>
        <v>1811</v>
      </c>
    </row>
    <row r="231" spans="1:6" ht="15" customHeight="1">
      <c r="A231" s="392"/>
      <c r="B231" s="457"/>
      <c r="C231" s="463" t="s">
        <v>981</v>
      </c>
      <c r="D231" s="464"/>
      <c r="E231" s="257">
        <v>877</v>
      </c>
      <c r="F231" s="385"/>
    </row>
    <row r="232" spans="1:6" ht="15" customHeight="1">
      <c r="A232" s="392"/>
      <c r="B232" s="457"/>
      <c r="C232" s="463" t="s">
        <v>988</v>
      </c>
      <c r="D232" s="464"/>
      <c r="E232" s="257">
        <v>909</v>
      </c>
      <c r="F232" s="385"/>
    </row>
    <row r="233" spans="1:6" ht="15" customHeight="1">
      <c r="A233" s="392"/>
      <c r="B233" s="457"/>
      <c r="C233" s="463" t="s">
        <v>977</v>
      </c>
      <c r="D233" s="464"/>
      <c r="E233" s="257">
        <v>11</v>
      </c>
      <c r="F233" s="385"/>
    </row>
    <row r="234" spans="1:6" ht="15" customHeight="1">
      <c r="A234" s="393"/>
      <c r="B234" s="458"/>
      <c r="C234" s="465" t="s">
        <v>987</v>
      </c>
      <c r="D234" s="466"/>
      <c r="E234" s="258">
        <v>14</v>
      </c>
      <c r="F234" s="386"/>
    </row>
    <row r="235" spans="1:6" ht="21" customHeight="1">
      <c r="A235" s="17">
        <v>89</v>
      </c>
      <c r="B235" s="132" t="s">
        <v>1012</v>
      </c>
      <c r="C235" s="467" t="s">
        <v>230</v>
      </c>
      <c r="D235" s="468"/>
      <c r="E235" s="135" t="s">
        <v>941</v>
      </c>
      <c r="F235" s="259">
        <f>E232+E233+E234+F167</f>
        <v>1822</v>
      </c>
    </row>
    <row r="236" spans="1:6" ht="18.75" customHeight="1">
      <c r="A236" s="391">
        <v>90</v>
      </c>
      <c r="B236" s="456" t="s">
        <v>1013</v>
      </c>
      <c r="C236" s="397" t="s">
        <v>231</v>
      </c>
      <c r="D236" s="398"/>
      <c r="E236" s="122" t="s">
        <v>941</v>
      </c>
      <c r="F236" s="384">
        <f>SUM(E237:E240)</f>
        <v>1811</v>
      </c>
    </row>
    <row r="237" spans="1:6" ht="17.25" customHeight="1">
      <c r="A237" s="392"/>
      <c r="B237" s="457"/>
      <c r="C237" s="463" t="s">
        <v>981</v>
      </c>
      <c r="D237" s="464"/>
      <c r="E237" s="257">
        <v>877</v>
      </c>
      <c r="F237" s="385"/>
    </row>
    <row r="238" spans="1:6" ht="17.25" customHeight="1">
      <c r="A238" s="392"/>
      <c r="B238" s="457"/>
      <c r="C238" s="463" t="s">
        <v>989</v>
      </c>
      <c r="D238" s="464"/>
      <c r="E238" s="257">
        <v>909</v>
      </c>
      <c r="F238" s="385"/>
    </row>
    <row r="239" spans="1:6" ht="17.25" customHeight="1">
      <c r="A239" s="392"/>
      <c r="B239" s="457"/>
      <c r="C239" s="463" t="s">
        <v>977</v>
      </c>
      <c r="D239" s="464"/>
      <c r="E239" s="257">
        <v>11</v>
      </c>
      <c r="F239" s="385"/>
    </row>
    <row r="240" spans="1:6" ht="17.25" customHeight="1">
      <c r="A240" s="393"/>
      <c r="B240" s="458"/>
      <c r="C240" s="465" t="s">
        <v>982</v>
      </c>
      <c r="D240" s="466"/>
      <c r="E240" s="258">
        <v>14</v>
      </c>
      <c r="F240" s="386"/>
    </row>
    <row r="241" spans="1:6" ht="20.25" customHeight="1">
      <c r="A241" s="60">
        <v>91</v>
      </c>
      <c r="B241" s="127" t="s">
        <v>1014</v>
      </c>
      <c r="C241" s="454" t="s">
        <v>232</v>
      </c>
      <c r="D241" s="455"/>
      <c r="E241" s="134" t="s">
        <v>941</v>
      </c>
      <c r="F241" s="136">
        <f>E238+E239+E240+F167</f>
        <v>1822</v>
      </c>
    </row>
    <row r="242" spans="1:6" ht="17.25" customHeight="1">
      <c r="A242" s="402" t="s">
        <v>927</v>
      </c>
      <c r="B242" s="403"/>
      <c r="C242" s="403"/>
      <c r="D242" s="403"/>
      <c r="E242" s="403"/>
      <c r="F242" s="404"/>
    </row>
    <row r="243" spans="1:6" ht="18" customHeight="1">
      <c r="A243" s="391">
        <v>92</v>
      </c>
      <c r="B243" s="456" t="s">
        <v>1015</v>
      </c>
      <c r="C243" s="397" t="s">
        <v>252</v>
      </c>
      <c r="D243" s="398"/>
      <c r="E243" s="122" t="s">
        <v>941</v>
      </c>
      <c r="F243" s="384">
        <f>SUM(E244:E250)</f>
        <v>2058</v>
      </c>
    </row>
    <row r="244" spans="1:6" ht="17.25" customHeight="1">
      <c r="A244" s="392"/>
      <c r="B244" s="457"/>
      <c r="C244" s="387" t="s">
        <v>979</v>
      </c>
      <c r="D244" s="388"/>
      <c r="E244" s="137">
        <f>F164</f>
        <v>877</v>
      </c>
      <c r="F244" s="385"/>
    </row>
    <row r="245" spans="1:6" ht="17.25" customHeight="1">
      <c r="A245" s="392"/>
      <c r="B245" s="457"/>
      <c r="C245" s="387" t="s">
        <v>976</v>
      </c>
      <c r="D245" s="388"/>
      <c r="E245" s="137">
        <f>F168</f>
        <v>570</v>
      </c>
      <c r="F245" s="385"/>
    </row>
    <row r="246" spans="1:6" ht="17.25" customHeight="1">
      <c r="A246" s="392"/>
      <c r="B246" s="457"/>
      <c r="C246" s="387" t="s">
        <v>1087</v>
      </c>
      <c r="D246" s="388"/>
      <c r="E246" s="137">
        <f>F176</f>
        <v>170</v>
      </c>
      <c r="F246" s="385"/>
    </row>
    <row r="247" spans="1:6" ht="17.25" customHeight="1">
      <c r="A247" s="392"/>
      <c r="B247" s="457"/>
      <c r="C247" s="387" t="s">
        <v>973</v>
      </c>
      <c r="D247" s="388"/>
      <c r="E247" s="137">
        <f>F179</f>
        <v>400</v>
      </c>
      <c r="F247" s="385"/>
    </row>
    <row r="248" spans="1:6" ht="17.25" customHeight="1">
      <c r="A248" s="392"/>
      <c r="B248" s="457"/>
      <c r="C248" s="387" t="s">
        <v>974</v>
      </c>
      <c r="D248" s="388"/>
      <c r="E248" s="137">
        <f>F183*2</f>
        <v>16</v>
      </c>
      <c r="F248" s="385"/>
    </row>
    <row r="249" spans="1:6" ht="17.25" customHeight="1">
      <c r="A249" s="392"/>
      <c r="B249" s="457"/>
      <c r="C249" s="387" t="s">
        <v>977</v>
      </c>
      <c r="D249" s="388"/>
      <c r="E249" s="137">
        <f>F185</f>
        <v>11</v>
      </c>
      <c r="F249" s="385"/>
    </row>
    <row r="250" spans="1:6" ht="17.25" customHeight="1">
      <c r="A250" s="393"/>
      <c r="B250" s="458"/>
      <c r="C250" s="389" t="s">
        <v>978</v>
      </c>
      <c r="D250" s="390"/>
      <c r="E250" s="138">
        <f>F186</f>
        <v>14</v>
      </c>
      <c r="F250" s="386"/>
    </row>
    <row r="251" spans="1:6" ht="21" customHeight="1">
      <c r="A251" s="60">
        <v>93</v>
      </c>
      <c r="B251" s="127" t="s">
        <v>1016</v>
      </c>
      <c r="C251" s="454" t="s">
        <v>233</v>
      </c>
      <c r="D251" s="455"/>
      <c r="E251" s="134" t="s">
        <v>941</v>
      </c>
      <c r="F251" s="136">
        <f>E245+E246+E247+E248+E249+E250+F165</f>
        <v>2069</v>
      </c>
    </row>
    <row r="252" spans="1:6" ht="18" customHeight="1">
      <c r="A252" s="391">
        <v>94</v>
      </c>
      <c r="B252" s="456" t="s">
        <v>1017</v>
      </c>
      <c r="C252" s="397" t="s">
        <v>234</v>
      </c>
      <c r="D252" s="398"/>
      <c r="E252" s="122" t="s">
        <v>941</v>
      </c>
      <c r="F252" s="384">
        <f>SUM(E253:E259)</f>
        <v>2158</v>
      </c>
    </row>
    <row r="253" spans="1:6" ht="16.5" customHeight="1">
      <c r="A253" s="392"/>
      <c r="B253" s="457"/>
      <c r="C253" s="387" t="s">
        <v>505</v>
      </c>
      <c r="D253" s="388"/>
      <c r="E253" s="137">
        <f>F164</f>
        <v>877</v>
      </c>
      <c r="F253" s="385"/>
    </row>
    <row r="254" spans="1:6" ht="24.75" customHeight="1">
      <c r="A254" s="392"/>
      <c r="B254" s="457"/>
      <c r="C254" s="387" t="s">
        <v>508</v>
      </c>
      <c r="D254" s="388"/>
      <c r="E254" s="137">
        <f>F169</f>
        <v>570</v>
      </c>
      <c r="F254" s="385"/>
    </row>
    <row r="255" spans="1:6" ht="16.5" customHeight="1">
      <c r="A255" s="392"/>
      <c r="B255" s="457"/>
      <c r="C255" s="387" t="s">
        <v>1088</v>
      </c>
      <c r="D255" s="388"/>
      <c r="E255" s="137">
        <f>F176</f>
        <v>170</v>
      </c>
      <c r="F255" s="385"/>
    </row>
    <row r="256" spans="1:6" ht="16.5" customHeight="1">
      <c r="A256" s="392"/>
      <c r="B256" s="457"/>
      <c r="C256" s="387" t="s">
        <v>992</v>
      </c>
      <c r="D256" s="388"/>
      <c r="E256" s="137">
        <f>F180</f>
        <v>500</v>
      </c>
      <c r="F256" s="385"/>
    </row>
    <row r="257" spans="1:6" ht="16.5" customHeight="1">
      <c r="A257" s="392"/>
      <c r="B257" s="457"/>
      <c r="C257" s="387" t="s">
        <v>974</v>
      </c>
      <c r="D257" s="388"/>
      <c r="E257" s="137">
        <f>F183*2</f>
        <v>16</v>
      </c>
      <c r="F257" s="385"/>
    </row>
    <row r="258" spans="1:6" ht="16.5" customHeight="1">
      <c r="A258" s="392"/>
      <c r="B258" s="457"/>
      <c r="C258" s="387" t="s">
        <v>507</v>
      </c>
      <c r="D258" s="388"/>
      <c r="E258" s="137">
        <f>F185</f>
        <v>11</v>
      </c>
      <c r="F258" s="385"/>
    </row>
    <row r="259" spans="1:6" ht="16.5" customHeight="1">
      <c r="A259" s="393"/>
      <c r="B259" s="458"/>
      <c r="C259" s="389" t="s">
        <v>510</v>
      </c>
      <c r="D259" s="390"/>
      <c r="E259" s="138">
        <f>F186</f>
        <v>14</v>
      </c>
      <c r="F259" s="386"/>
    </row>
    <row r="260" spans="1:6" ht="33" customHeight="1">
      <c r="A260" s="60">
        <v>95</v>
      </c>
      <c r="B260" s="127" t="s">
        <v>1018</v>
      </c>
      <c r="C260" s="454" t="s">
        <v>235</v>
      </c>
      <c r="D260" s="455"/>
      <c r="E260" s="134" t="s">
        <v>941</v>
      </c>
      <c r="F260" s="136">
        <f>E254+E255+E256+E257+E258+E259+F165</f>
        <v>2169</v>
      </c>
    </row>
    <row r="261" spans="1:6" ht="16.5" customHeight="1">
      <c r="A261" s="391">
        <v>96</v>
      </c>
      <c r="B261" s="456" t="s">
        <v>1019</v>
      </c>
      <c r="C261" s="397" t="s">
        <v>236</v>
      </c>
      <c r="D261" s="398"/>
      <c r="E261" s="122" t="s">
        <v>941</v>
      </c>
      <c r="F261" s="384">
        <f>SUM(E262:E268)</f>
        <v>2058</v>
      </c>
    </row>
    <row r="262" spans="1:6" ht="16.5" customHeight="1">
      <c r="A262" s="392"/>
      <c r="B262" s="457"/>
      <c r="C262" s="387" t="s">
        <v>509</v>
      </c>
      <c r="D262" s="388"/>
      <c r="E262" s="137">
        <f>F166</f>
        <v>877</v>
      </c>
      <c r="F262" s="385"/>
    </row>
    <row r="263" spans="1:6" ht="16.5" customHeight="1">
      <c r="A263" s="392"/>
      <c r="B263" s="457"/>
      <c r="C263" s="387" t="s">
        <v>506</v>
      </c>
      <c r="D263" s="388"/>
      <c r="E263" s="137">
        <f>F168</f>
        <v>570</v>
      </c>
      <c r="F263" s="385"/>
    </row>
    <row r="264" spans="1:6" ht="16.5" customHeight="1">
      <c r="A264" s="392"/>
      <c r="B264" s="457"/>
      <c r="C264" s="387" t="s">
        <v>1088</v>
      </c>
      <c r="D264" s="388"/>
      <c r="E264" s="137">
        <f>F176</f>
        <v>170</v>
      </c>
      <c r="F264" s="385"/>
    </row>
    <row r="265" spans="1:6" ht="16.5" customHeight="1">
      <c r="A265" s="392"/>
      <c r="B265" s="457"/>
      <c r="C265" s="387" t="s">
        <v>973</v>
      </c>
      <c r="D265" s="388"/>
      <c r="E265" s="137">
        <f>F179</f>
        <v>400</v>
      </c>
      <c r="F265" s="385"/>
    </row>
    <row r="266" spans="1:6" ht="16.5" customHeight="1">
      <c r="A266" s="392"/>
      <c r="B266" s="457"/>
      <c r="C266" s="387" t="s">
        <v>974</v>
      </c>
      <c r="D266" s="388"/>
      <c r="E266" s="137">
        <f>F183*2</f>
        <v>16</v>
      </c>
      <c r="F266" s="385"/>
    </row>
    <row r="267" spans="1:6" ht="16.5" customHeight="1">
      <c r="A267" s="392"/>
      <c r="B267" s="457"/>
      <c r="C267" s="387" t="s">
        <v>507</v>
      </c>
      <c r="D267" s="388"/>
      <c r="E267" s="137">
        <f>F185</f>
        <v>11</v>
      </c>
      <c r="F267" s="385"/>
    </row>
    <row r="268" spans="1:6" ht="16.5" customHeight="1">
      <c r="A268" s="393"/>
      <c r="B268" s="458"/>
      <c r="C268" s="389" t="s">
        <v>510</v>
      </c>
      <c r="D268" s="390"/>
      <c r="E268" s="138">
        <f>F186</f>
        <v>14</v>
      </c>
      <c r="F268" s="386"/>
    </row>
    <row r="269" spans="1:6" ht="19.5" customHeight="1">
      <c r="A269" s="60">
        <v>97</v>
      </c>
      <c r="B269" s="127" t="s">
        <v>1020</v>
      </c>
      <c r="C269" s="454" t="s">
        <v>237</v>
      </c>
      <c r="D269" s="455"/>
      <c r="E269" s="134" t="s">
        <v>941</v>
      </c>
      <c r="F269" s="136">
        <f>E263+E264+E265+E266+E267+E268+F167</f>
        <v>2069</v>
      </c>
    </row>
    <row r="270" spans="1:6" ht="17.25" customHeight="1">
      <c r="A270" s="391">
        <v>98</v>
      </c>
      <c r="B270" s="456" t="s">
        <v>1021</v>
      </c>
      <c r="C270" s="397" t="s">
        <v>238</v>
      </c>
      <c r="D270" s="398"/>
      <c r="E270" s="122" t="s">
        <v>941</v>
      </c>
      <c r="F270" s="384">
        <f>SUM(E271:E277)</f>
        <v>2467</v>
      </c>
    </row>
    <row r="271" spans="1:6" ht="15" customHeight="1">
      <c r="A271" s="392"/>
      <c r="B271" s="457"/>
      <c r="C271" s="387" t="s">
        <v>509</v>
      </c>
      <c r="D271" s="388"/>
      <c r="E271" s="137">
        <f>F166</f>
        <v>877</v>
      </c>
      <c r="F271" s="385"/>
    </row>
    <row r="272" spans="1:6" ht="15" customHeight="1">
      <c r="A272" s="392"/>
      <c r="B272" s="457"/>
      <c r="C272" s="387" t="s">
        <v>997</v>
      </c>
      <c r="D272" s="388"/>
      <c r="E272" s="137">
        <f>F170</f>
        <v>909</v>
      </c>
      <c r="F272" s="385"/>
    </row>
    <row r="273" spans="1:6" ht="15" customHeight="1">
      <c r="A273" s="392"/>
      <c r="B273" s="457"/>
      <c r="C273" s="387" t="s">
        <v>1089</v>
      </c>
      <c r="D273" s="388"/>
      <c r="E273" s="137">
        <f>F177</f>
        <v>170</v>
      </c>
      <c r="F273" s="385"/>
    </row>
    <row r="274" spans="1:6" ht="15" customHeight="1">
      <c r="A274" s="392"/>
      <c r="B274" s="457"/>
      <c r="C274" s="387" t="s">
        <v>998</v>
      </c>
      <c r="D274" s="388"/>
      <c r="E274" s="137">
        <f>F181</f>
        <v>470</v>
      </c>
      <c r="F274" s="385"/>
    </row>
    <row r="275" spans="1:6" ht="15" customHeight="1">
      <c r="A275" s="392"/>
      <c r="B275" s="457"/>
      <c r="C275" s="387" t="s">
        <v>974</v>
      </c>
      <c r="D275" s="388"/>
      <c r="E275" s="137">
        <f>F183*2</f>
        <v>16</v>
      </c>
      <c r="F275" s="385"/>
    </row>
    <row r="276" spans="1:6" ht="15" customHeight="1">
      <c r="A276" s="392"/>
      <c r="B276" s="457"/>
      <c r="C276" s="387" t="s">
        <v>507</v>
      </c>
      <c r="D276" s="388"/>
      <c r="E276" s="137">
        <f>F185</f>
        <v>11</v>
      </c>
      <c r="F276" s="385"/>
    </row>
    <row r="277" spans="1:6" ht="15" customHeight="1">
      <c r="A277" s="393"/>
      <c r="B277" s="458"/>
      <c r="C277" s="389" t="s">
        <v>510</v>
      </c>
      <c r="D277" s="390"/>
      <c r="E277" s="138">
        <f>F186</f>
        <v>14</v>
      </c>
      <c r="F277" s="386"/>
    </row>
    <row r="278" spans="1:6" ht="18.75" customHeight="1">
      <c r="A278" s="60">
        <v>99</v>
      </c>
      <c r="B278" s="127" t="s">
        <v>1022</v>
      </c>
      <c r="C278" s="454" t="s">
        <v>239</v>
      </c>
      <c r="D278" s="455"/>
      <c r="E278" s="134" t="s">
        <v>941</v>
      </c>
      <c r="F278" s="136">
        <f>E272+E273+E274+E275+E276+E277+F167</f>
        <v>2478</v>
      </c>
    </row>
    <row r="279" spans="1:6" ht="18" customHeight="1">
      <c r="A279" s="391">
        <v>100</v>
      </c>
      <c r="B279" s="456" t="s">
        <v>1023</v>
      </c>
      <c r="C279" s="397" t="s">
        <v>240</v>
      </c>
      <c r="D279" s="398"/>
      <c r="E279" s="122" t="s">
        <v>941</v>
      </c>
      <c r="F279" s="384">
        <f>SUM(E280:E286)</f>
        <v>2427</v>
      </c>
    </row>
    <row r="280" spans="1:6" ht="15" customHeight="1">
      <c r="A280" s="392"/>
      <c r="B280" s="457"/>
      <c r="C280" s="387" t="s">
        <v>509</v>
      </c>
      <c r="D280" s="388"/>
      <c r="E280" s="137">
        <f>F166</f>
        <v>877</v>
      </c>
      <c r="F280" s="385"/>
    </row>
    <row r="281" spans="1:6" ht="15" customHeight="1">
      <c r="A281" s="392"/>
      <c r="B281" s="457"/>
      <c r="C281" s="387" t="s">
        <v>1001</v>
      </c>
      <c r="D281" s="388"/>
      <c r="E281" s="137">
        <f>F171</f>
        <v>909</v>
      </c>
      <c r="F281" s="385"/>
    </row>
    <row r="282" spans="1:6" ht="15" customHeight="1">
      <c r="A282" s="392"/>
      <c r="B282" s="457"/>
      <c r="C282" s="387" t="s">
        <v>1090</v>
      </c>
      <c r="D282" s="388"/>
      <c r="E282" s="137">
        <f>F178</f>
        <v>170</v>
      </c>
      <c r="F282" s="385"/>
    </row>
    <row r="283" spans="1:6" ht="15" customHeight="1">
      <c r="A283" s="392"/>
      <c r="B283" s="457"/>
      <c r="C283" s="387" t="s">
        <v>1002</v>
      </c>
      <c r="D283" s="388"/>
      <c r="E283" s="137">
        <f>F182</f>
        <v>430</v>
      </c>
      <c r="F283" s="385"/>
    </row>
    <row r="284" spans="1:6" ht="15" customHeight="1">
      <c r="A284" s="392"/>
      <c r="B284" s="457"/>
      <c r="C284" s="387" t="s">
        <v>1003</v>
      </c>
      <c r="D284" s="388"/>
      <c r="E284" s="137">
        <f>F184*2</f>
        <v>16</v>
      </c>
      <c r="F284" s="385"/>
    </row>
    <row r="285" spans="1:6" ht="15" customHeight="1">
      <c r="A285" s="392"/>
      <c r="B285" s="457"/>
      <c r="C285" s="387" t="s">
        <v>507</v>
      </c>
      <c r="D285" s="388"/>
      <c r="E285" s="137">
        <f>F185</f>
        <v>11</v>
      </c>
      <c r="F285" s="385"/>
    </row>
    <row r="286" spans="1:6" ht="15" customHeight="1">
      <c r="A286" s="393"/>
      <c r="B286" s="458"/>
      <c r="C286" s="389" t="s">
        <v>510</v>
      </c>
      <c r="D286" s="390"/>
      <c r="E286" s="138">
        <f>F186</f>
        <v>14</v>
      </c>
      <c r="F286" s="386"/>
    </row>
    <row r="287" spans="1:6" ht="17.25" customHeight="1">
      <c r="A287" s="60">
        <v>101</v>
      </c>
      <c r="B287" s="127" t="s">
        <v>1037</v>
      </c>
      <c r="C287" s="454" t="s">
        <v>241</v>
      </c>
      <c r="D287" s="455"/>
      <c r="E287" s="134" t="s">
        <v>941</v>
      </c>
      <c r="F287" s="136">
        <f>E281+E282+E283+E284+E286+E285+F167</f>
        <v>2438</v>
      </c>
    </row>
    <row r="288" spans="1:6" ht="18.75" customHeight="1">
      <c r="A288" s="391">
        <v>102</v>
      </c>
      <c r="B288" s="456" t="s">
        <v>1038</v>
      </c>
      <c r="C288" s="397" t="s">
        <v>242</v>
      </c>
      <c r="D288" s="398"/>
      <c r="E288" s="122" t="s">
        <v>941</v>
      </c>
      <c r="F288" s="384">
        <f>SUM(E289:E295)</f>
        <v>2427</v>
      </c>
    </row>
    <row r="289" spans="1:6" ht="14.25" customHeight="1">
      <c r="A289" s="392"/>
      <c r="B289" s="457"/>
      <c r="C289" s="387" t="s">
        <v>509</v>
      </c>
      <c r="D289" s="388"/>
      <c r="E289" s="137">
        <f>F166</f>
        <v>877</v>
      </c>
      <c r="F289" s="385"/>
    </row>
    <row r="290" spans="1:6" ht="14.25" customHeight="1">
      <c r="A290" s="392"/>
      <c r="B290" s="457"/>
      <c r="C290" s="387" t="s">
        <v>925</v>
      </c>
      <c r="D290" s="388"/>
      <c r="E290" s="137">
        <f>F172</f>
        <v>909</v>
      </c>
      <c r="F290" s="385"/>
    </row>
    <row r="291" spans="1:6" ht="14.25" customHeight="1">
      <c r="A291" s="392"/>
      <c r="B291" s="457"/>
      <c r="C291" s="387" t="s">
        <v>1089</v>
      </c>
      <c r="D291" s="388"/>
      <c r="E291" s="137">
        <f>F177</f>
        <v>170</v>
      </c>
      <c r="F291" s="385"/>
    </row>
    <row r="292" spans="1:6" ht="14.25" customHeight="1">
      <c r="A292" s="392"/>
      <c r="B292" s="457"/>
      <c r="C292" s="387" t="s">
        <v>1002</v>
      </c>
      <c r="D292" s="388"/>
      <c r="E292" s="137">
        <f>F182</f>
        <v>430</v>
      </c>
      <c r="F292" s="385"/>
    </row>
    <row r="293" spans="1:6" ht="14.25" customHeight="1">
      <c r="A293" s="392"/>
      <c r="B293" s="457"/>
      <c r="C293" s="387" t="s">
        <v>974</v>
      </c>
      <c r="D293" s="388"/>
      <c r="E293" s="137">
        <f>F184*2</f>
        <v>16</v>
      </c>
      <c r="F293" s="385"/>
    </row>
    <row r="294" spans="1:6" ht="14.25" customHeight="1">
      <c r="A294" s="392"/>
      <c r="B294" s="457"/>
      <c r="C294" s="387" t="s">
        <v>507</v>
      </c>
      <c r="D294" s="388"/>
      <c r="E294" s="137">
        <f>F185</f>
        <v>11</v>
      </c>
      <c r="F294" s="385"/>
    </row>
    <row r="295" spans="1:6" ht="14.25" customHeight="1">
      <c r="A295" s="393"/>
      <c r="B295" s="458"/>
      <c r="C295" s="389" t="s">
        <v>510</v>
      </c>
      <c r="D295" s="390"/>
      <c r="E295" s="138">
        <f>F186</f>
        <v>14</v>
      </c>
      <c r="F295" s="386"/>
    </row>
    <row r="296" spans="1:6" ht="17.25" customHeight="1">
      <c r="A296" s="60">
        <v>103</v>
      </c>
      <c r="B296" s="127" t="s">
        <v>1041</v>
      </c>
      <c r="C296" s="454" t="s">
        <v>243</v>
      </c>
      <c r="D296" s="455"/>
      <c r="E296" s="134" t="s">
        <v>941</v>
      </c>
      <c r="F296" s="136">
        <f>E290+E291+E292+E293+E294+E295+F167</f>
        <v>2438</v>
      </c>
    </row>
    <row r="297" spans="1:6" ht="17.25" customHeight="1">
      <c r="A297" s="391">
        <v>104</v>
      </c>
      <c r="B297" s="456" t="s">
        <v>1042</v>
      </c>
      <c r="C297" s="397" t="s">
        <v>244</v>
      </c>
      <c r="D297" s="398"/>
      <c r="E297" s="139" t="s">
        <v>941</v>
      </c>
      <c r="F297" s="384">
        <f>SUM(E298:E304)</f>
        <v>2427</v>
      </c>
    </row>
    <row r="298" spans="1:6" ht="13.5" customHeight="1">
      <c r="A298" s="392"/>
      <c r="B298" s="457"/>
      <c r="C298" s="387" t="s">
        <v>509</v>
      </c>
      <c r="D298" s="388"/>
      <c r="E298" s="137">
        <f>F166</f>
        <v>877</v>
      </c>
      <c r="F298" s="385"/>
    </row>
    <row r="299" spans="1:6" ht="13.5" customHeight="1">
      <c r="A299" s="392"/>
      <c r="B299" s="457"/>
      <c r="C299" s="387" t="s">
        <v>926</v>
      </c>
      <c r="D299" s="388"/>
      <c r="E299" s="137">
        <f>F173</f>
        <v>909</v>
      </c>
      <c r="F299" s="385"/>
    </row>
    <row r="300" spans="1:6" ht="13.5" customHeight="1">
      <c r="A300" s="392"/>
      <c r="B300" s="457"/>
      <c r="C300" s="387" t="s">
        <v>1089</v>
      </c>
      <c r="D300" s="388"/>
      <c r="E300" s="137">
        <f>F177</f>
        <v>170</v>
      </c>
      <c r="F300" s="385"/>
    </row>
    <row r="301" spans="1:6" ht="13.5" customHeight="1">
      <c r="A301" s="392"/>
      <c r="B301" s="457"/>
      <c r="C301" s="387" t="s">
        <v>1002</v>
      </c>
      <c r="D301" s="388"/>
      <c r="E301" s="137">
        <f>F182</f>
        <v>430</v>
      </c>
      <c r="F301" s="385"/>
    </row>
    <row r="302" spans="1:6" ht="13.5" customHeight="1">
      <c r="A302" s="392"/>
      <c r="B302" s="457"/>
      <c r="C302" s="387" t="s">
        <v>974</v>
      </c>
      <c r="D302" s="388"/>
      <c r="E302" s="137">
        <f>F183*2</f>
        <v>16</v>
      </c>
      <c r="F302" s="385"/>
    </row>
    <row r="303" spans="1:6" ht="13.5" customHeight="1">
      <c r="A303" s="392"/>
      <c r="B303" s="457"/>
      <c r="C303" s="387" t="s">
        <v>507</v>
      </c>
      <c r="D303" s="388"/>
      <c r="E303" s="137">
        <f>F185</f>
        <v>11</v>
      </c>
      <c r="F303" s="385"/>
    </row>
    <row r="304" spans="1:6" ht="13.5" customHeight="1">
      <c r="A304" s="393"/>
      <c r="B304" s="458"/>
      <c r="C304" s="389" t="s">
        <v>510</v>
      </c>
      <c r="D304" s="390"/>
      <c r="E304" s="138">
        <f>F186</f>
        <v>14</v>
      </c>
      <c r="F304" s="386"/>
    </row>
    <row r="305" spans="1:6" ht="17.25" customHeight="1">
      <c r="A305" s="60">
        <v>105</v>
      </c>
      <c r="B305" s="127" t="s">
        <v>1043</v>
      </c>
      <c r="C305" s="454" t="s">
        <v>245</v>
      </c>
      <c r="D305" s="455"/>
      <c r="E305" s="140" t="s">
        <v>439</v>
      </c>
      <c r="F305" s="136">
        <f>E299+E300+E301+E302+E303+E304+F167</f>
        <v>2438</v>
      </c>
    </row>
    <row r="306" spans="1:6" ht="19.5" customHeight="1">
      <c r="A306" s="391">
        <v>106</v>
      </c>
      <c r="B306" s="456" t="s">
        <v>1044</v>
      </c>
      <c r="C306" s="397" t="s">
        <v>246</v>
      </c>
      <c r="D306" s="398"/>
      <c r="E306" s="139" t="s">
        <v>941</v>
      </c>
      <c r="F306" s="384">
        <f>SUM(E307:E313)</f>
        <v>2427</v>
      </c>
    </row>
    <row r="307" spans="1:6" ht="13.5" customHeight="1">
      <c r="A307" s="392"/>
      <c r="B307" s="457"/>
      <c r="C307" s="387" t="s">
        <v>509</v>
      </c>
      <c r="D307" s="388"/>
      <c r="E307" s="137">
        <f>F166</f>
        <v>877</v>
      </c>
      <c r="F307" s="385"/>
    </row>
    <row r="308" spans="1:6" ht="13.5" customHeight="1">
      <c r="A308" s="392"/>
      <c r="B308" s="457"/>
      <c r="C308" s="387" t="s">
        <v>511</v>
      </c>
      <c r="D308" s="388"/>
      <c r="E308" s="137">
        <f>F174</f>
        <v>909</v>
      </c>
      <c r="F308" s="385"/>
    </row>
    <row r="309" spans="1:6" ht="13.5" customHeight="1">
      <c r="A309" s="392"/>
      <c r="B309" s="457"/>
      <c r="C309" s="387" t="s">
        <v>1090</v>
      </c>
      <c r="D309" s="388"/>
      <c r="E309" s="137">
        <f>F178</f>
        <v>170</v>
      </c>
      <c r="F309" s="385"/>
    </row>
    <row r="310" spans="1:6" ht="13.5" customHeight="1">
      <c r="A310" s="392"/>
      <c r="B310" s="457"/>
      <c r="C310" s="387" t="s">
        <v>1002</v>
      </c>
      <c r="D310" s="388"/>
      <c r="E310" s="137">
        <f>F182</f>
        <v>430</v>
      </c>
      <c r="F310" s="385"/>
    </row>
    <row r="311" spans="1:6" ht="13.5" customHeight="1">
      <c r="A311" s="392"/>
      <c r="B311" s="457"/>
      <c r="C311" s="387" t="s">
        <v>1003</v>
      </c>
      <c r="D311" s="388"/>
      <c r="E311" s="137">
        <f>F184*2</f>
        <v>16</v>
      </c>
      <c r="F311" s="385"/>
    </row>
    <row r="312" spans="1:6" ht="13.5" customHeight="1">
      <c r="A312" s="392"/>
      <c r="B312" s="457"/>
      <c r="C312" s="387" t="s">
        <v>507</v>
      </c>
      <c r="D312" s="388"/>
      <c r="E312" s="137">
        <f>F185</f>
        <v>11</v>
      </c>
      <c r="F312" s="385"/>
    </row>
    <row r="313" spans="1:6" ht="13.5" customHeight="1">
      <c r="A313" s="393"/>
      <c r="B313" s="458"/>
      <c r="C313" s="389" t="s">
        <v>510</v>
      </c>
      <c r="D313" s="390"/>
      <c r="E313" s="138">
        <f>F186</f>
        <v>14</v>
      </c>
      <c r="F313" s="386"/>
    </row>
    <row r="314" spans="1:6" ht="17.25" customHeight="1">
      <c r="A314" s="60">
        <v>107</v>
      </c>
      <c r="B314" s="127" t="s">
        <v>1045</v>
      </c>
      <c r="C314" s="454" t="s">
        <v>247</v>
      </c>
      <c r="D314" s="455"/>
      <c r="E314" s="134" t="s">
        <v>941</v>
      </c>
      <c r="F314" s="136">
        <f>E308+E309+E310+E311+E312+E313+F167</f>
        <v>2438</v>
      </c>
    </row>
    <row r="315" spans="1:6" ht="18" customHeight="1">
      <c r="A315" s="391">
        <v>108</v>
      </c>
      <c r="B315" s="456" t="s">
        <v>1046</v>
      </c>
      <c r="C315" s="397" t="s">
        <v>248</v>
      </c>
      <c r="D315" s="398"/>
      <c r="E315" s="122" t="s">
        <v>941</v>
      </c>
      <c r="F315" s="384">
        <f>SUM(E316:E322)</f>
        <v>2427</v>
      </c>
    </row>
    <row r="316" spans="1:6" ht="13.5" customHeight="1">
      <c r="A316" s="392"/>
      <c r="B316" s="457"/>
      <c r="C316" s="387" t="s">
        <v>509</v>
      </c>
      <c r="D316" s="388"/>
      <c r="E316" s="137">
        <f>F166</f>
        <v>877</v>
      </c>
      <c r="F316" s="385"/>
    </row>
    <row r="317" spans="1:6" ht="13.5" customHeight="1">
      <c r="A317" s="392"/>
      <c r="B317" s="457"/>
      <c r="C317" s="387" t="s">
        <v>928</v>
      </c>
      <c r="D317" s="388"/>
      <c r="E317" s="137">
        <f>F175</f>
        <v>909</v>
      </c>
      <c r="F317" s="385"/>
    </row>
    <row r="318" spans="1:6" ht="13.5" customHeight="1">
      <c r="A318" s="392"/>
      <c r="B318" s="457"/>
      <c r="C318" s="387" t="s">
        <v>1090</v>
      </c>
      <c r="D318" s="388"/>
      <c r="E318" s="137">
        <f>F178</f>
        <v>170</v>
      </c>
      <c r="F318" s="385"/>
    </row>
    <row r="319" spans="1:6" ht="13.5" customHeight="1">
      <c r="A319" s="392"/>
      <c r="B319" s="457"/>
      <c r="C319" s="387" t="s">
        <v>1002</v>
      </c>
      <c r="D319" s="388"/>
      <c r="E319" s="137">
        <f>F182</f>
        <v>430</v>
      </c>
      <c r="F319" s="385"/>
    </row>
    <row r="320" spans="1:6" ht="13.5" customHeight="1">
      <c r="A320" s="392"/>
      <c r="B320" s="457"/>
      <c r="C320" s="387" t="s">
        <v>1003</v>
      </c>
      <c r="D320" s="388"/>
      <c r="E320" s="137">
        <f>F184*2</f>
        <v>16</v>
      </c>
      <c r="F320" s="385"/>
    </row>
    <row r="321" spans="1:6" ht="13.5" customHeight="1">
      <c r="A321" s="392"/>
      <c r="B321" s="457"/>
      <c r="C321" s="387" t="s">
        <v>507</v>
      </c>
      <c r="D321" s="388"/>
      <c r="E321" s="137">
        <f>F185</f>
        <v>11</v>
      </c>
      <c r="F321" s="385"/>
    </row>
    <row r="322" spans="1:6" ht="13.5" customHeight="1">
      <c r="A322" s="393"/>
      <c r="B322" s="458"/>
      <c r="C322" s="389" t="s">
        <v>510</v>
      </c>
      <c r="D322" s="390"/>
      <c r="E322" s="138">
        <f>F186</f>
        <v>14</v>
      </c>
      <c r="F322" s="386"/>
    </row>
    <row r="323" spans="1:6" ht="33" customHeight="1">
      <c r="A323" s="60">
        <v>109</v>
      </c>
      <c r="B323" s="127" t="s">
        <v>1047</v>
      </c>
      <c r="C323" s="454" t="s">
        <v>253</v>
      </c>
      <c r="D323" s="455"/>
      <c r="E323" s="134" t="s">
        <v>941</v>
      </c>
      <c r="F323" s="136">
        <f>E317+E318+E319+E320+E321+E322+F167</f>
        <v>2438</v>
      </c>
    </row>
    <row r="324" spans="1:6" ht="18.75" customHeight="1">
      <c r="A324" s="402" t="s">
        <v>603</v>
      </c>
      <c r="B324" s="403"/>
      <c r="C324" s="403"/>
      <c r="D324" s="403"/>
      <c r="E324" s="403"/>
      <c r="F324" s="404"/>
    </row>
    <row r="325" spans="1:6" ht="15">
      <c r="A325" s="402" t="s">
        <v>604</v>
      </c>
      <c r="B325" s="403"/>
      <c r="C325" s="403"/>
      <c r="D325" s="403"/>
      <c r="E325" s="403"/>
      <c r="F325" s="404"/>
    </row>
    <row r="326" spans="1:6" ht="18.75" customHeight="1">
      <c r="A326" s="15">
        <v>110</v>
      </c>
      <c r="B326" s="124" t="s">
        <v>1048</v>
      </c>
      <c r="C326" s="406" t="s">
        <v>1028</v>
      </c>
      <c r="D326" s="407"/>
      <c r="E326" s="14" t="s">
        <v>940</v>
      </c>
      <c r="F326" s="116">
        <v>1200</v>
      </c>
    </row>
    <row r="327" spans="1:6" ht="18.75" customHeight="1">
      <c r="A327" s="16">
        <v>111</v>
      </c>
      <c r="B327" s="125" t="s">
        <v>1049</v>
      </c>
      <c r="C327" s="382" t="s">
        <v>1029</v>
      </c>
      <c r="D327" s="383"/>
      <c r="E327" s="61" t="s">
        <v>940</v>
      </c>
      <c r="F327" s="117">
        <v>1250</v>
      </c>
    </row>
    <row r="328" spans="1:6" ht="18.75" customHeight="1">
      <c r="A328" s="16">
        <v>112</v>
      </c>
      <c r="B328" s="125" t="s">
        <v>1050</v>
      </c>
      <c r="C328" s="382" t="s">
        <v>1030</v>
      </c>
      <c r="D328" s="383"/>
      <c r="E328" s="61" t="s">
        <v>940</v>
      </c>
      <c r="F328" s="117">
        <v>1200</v>
      </c>
    </row>
    <row r="329" spans="1:6" ht="18.75" customHeight="1">
      <c r="A329" s="16">
        <v>113</v>
      </c>
      <c r="B329" s="125" t="s">
        <v>1051</v>
      </c>
      <c r="C329" s="382" t="s">
        <v>1031</v>
      </c>
      <c r="D329" s="383"/>
      <c r="E329" s="61" t="s">
        <v>940</v>
      </c>
      <c r="F329" s="117">
        <v>1250</v>
      </c>
    </row>
    <row r="330" spans="1:6" ht="18.75" customHeight="1">
      <c r="A330" s="16">
        <v>114</v>
      </c>
      <c r="B330" s="125" t="s">
        <v>1052</v>
      </c>
      <c r="C330" s="382" t="s">
        <v>1032</v>
      </c>
      <c r="D330" s="383"/>
      <c r="E330" s="61" t="s">
        <v>940</v>
      </c>
      <c r="F330" s="117">
        <v>1200</v>
      </c>
    </row>
    <row r="331" spans="1:6" ht="18.75" customHeight="1">
      <c r="A331" s="16">
        <v>115</v>
      </c>
      <c r="B331" s="125" t="s">
        <v>1053</v>
      </c>
      <c r="C331" s="382" t="s">
        <v>1033</v>
      </c>
      <c r="D331" s="383"/>
      <c r="E331" s="61" t="s">
        <v>940</v>
      </c>
      <c r="F331" s="117">
        <v>1250</v>
      </c>
    </row>
    <row r="332" spans="1:6" ht="18.75" customHeight="1">
      <c r="A332" s="16">
        <v>116</v>
      </c>
      <c r="B332" s="125" t="s">
        <v>1054</v>
      </c>
      <c r="C332" s="382" t="s">
        <v>1034</v>
      </c>
      <c r="D332" s="383"/>
      <c r="E332" s="61" t="s">
        <v>940</v>
      </c>
      <c r="F332" s="117">
        <v>1300</v>
      </c>
    </row>
    <row r="333" spans="1:6" ht="18.75" customHeight="1">
      <c r="A333" s="16">
        <v>117</v>
      </c>
      <c r="B333" s="125" t="s">
        <v>1069</v>
      </c>
      <c r="C333" s="469" t="s">
        <v>131</v>
      </c>
      <c r="D333" s="470"/>
      <c r="E333" s="61" t="s">
        <v>940</v>
      </c>
      <c r="F333" s="117">
        <v>1300</v>
      </c>
    </row>
    <row r="334" spans="1:6" ht="18.75" customHeight="1">
      <c r="A334" s="16">
        <v>118</v>
      </c>
      <c r="B334" s="125" t="s">
        <v>1070</v>
      </c>
      <c r="C334" s="469" t="s">
        <v>132</v>
      </c>
      <c r="D334" s="470"/>
      <c r="E334" s="61" t="s">
        <v>940</v>
      </c>
      <c r="F334" s="117">
        <v>1300</v>
      </c>
    </row>
    <row r="335" spans="1:6" ht="18" customHeight="1">
      <c r="A335" s="59">
        <v>119</v>
      </c>
      <c r="B335" s="126" t="s">
        <v>1071</v>
      </c>
      <c r="C335" s="471" t="s">
        <v>1036</v>
      </c>
      <c r="D335" s="472"/>
      <c r="E335" s="62" t="s">
        <v>940</v>
      </c>
      <c r="F335" s="118">
        <v>1300</v>
      </c>
    </row>
    <row r="336" spans="1:6" ht="19.5" customHeight="1">
      <c r="A336" s="15">
        <v>120</v>
      </c>
      <c r="B336" s="124" t="s">
        <v>1072</v>
      </c>
      <c r="C336" s="406" t="s">
        <v>1024</v>
      </c>
      <c r="D336" s="407"/>
      <c r="E336" s="14" t="s">
        <v>940</v>
      </c>
      <c r="F336" s="116">
        <v>1000</v>
      </c>
    </row>
    <row r="337" spans="1:6" ht="28.5" customHeight="1">
      <c r="A337" s="16">
        <v>121</v>
      </c>
      <c r="B337" s="125" t="s">
        <v>1073</v>
      </c>
      <c r="C337" s="382" t="s">
        <v>1025</v>
      </c>
      <c r="D337" s="383"/>
      <c r="E337" s="61" t="s">
        <v>940</v>
      </c>
      <c r="F337" s="117">
        <v>1000</v>
      </c>
    </row>
    <row r="338" spans="1:6" ht="20.25" customHeight="1">
      <c r="A338" s="16">
        <v>122</v>
      </c>
      <c r="B338" s="125" t="s">
        <v>1074</v>
      </c>
      <c r="C338" s="382" t="s">
        <v>1026</v>
      </c>
      <c r="D338" s="383"/>
      <c r="E338" s="61" t="s">
        <v>940</v>
      </c>
      <c r="F338" s="117">
        <v>1000</v>
      </c>
    </row>
    <row r="339" spans="1:6" ht="20.25" customHeight="1">
      <c r="A339" s="16">
        <v>123</v>
      </c>
      <c r="B339" s="125" t="s">
        <v>1075</v>
      </c>
      <c r="C339" s="382" t="s">
        <v>1027</v>
      </c>
      <c r="D339" s="383"/>
      <c r="E339" s="61" t="s">
        <v>940</v>
      </c>
      <c r="F339" s="117">
        <v>1000</v>
      </c>
    </row>
    <row r="340" spans="1:6" ht="30" customHeight="1">
      <c r="A340" s="16">
        <v>124</v>
      </c>
      <c r="B340" s="125" t="s">
        <v>1076</v>
      </c>
      <c r="C340" s="382" t="s">
        <v>1079</v>
      </c>
      <c r="D340" s="383"/>
      <c r="E340" s="61" t="s">
        <v>940</v>
      </c>
      <c r="F340" s="117">
        <v>1000</v>
      </c>
    </row>
    <row r="341" spans="1:6" ht="21" customHeight="1">
      <c r="A341" s="16">
        <v>125</v>
      </c>
      <c r="B341" s="125" t="s">
        <v>66</v>
      </c>
      <c r="C341" s="382" t="s">
        <v>1039</v>
      </c>
      <c r="D341" s="383"/>
      <c r="E341" s="61" t="s">
        <v>940</v>
      </c>
      <c r="F341" s="117">
        <v>1270</v>
      </c>
    </row>
    <row r="342" spans="1:6" ht="21" customHeight="1">
      <c r="A342" s="16">
        <v>126</v>
      </c>
      <c r="B342" s="125" t="s">
        <v>69</v>
      </c>
      <c r="C342" s="382" t="s">
        <v>1040</v>
      </c>
      <c r="D342" s="383"/>
      <c r="E342" s="61" t="s">
        <v>940</v>
      </c>
      <c r="F342" s="117">
        <v>1270</v>
      </c>
    </row>
    <row r="343" spans="1:6" ht="21" customHeight="1">
      <c r="A343" s="16">
        <v>127</v>
      </c>
      <c r="B343" s="125" t="s">
        <v>72</v>
      </c>
      <c r="C343" s="382" t="s">
        <v>1055</v>
      </c>
      <c r="D343" s="383"/>
      <c r="E343" s="61" t="s">
        <v>940</v>
      </c>
      <c r="F343" s="117">
        <v>1270</v>
      </c>
    </row>
    <row r="344" spans="1:6" ht="21" customHeight="1">
      <c r="A344" s="16">
        <v>128</v>
      </c>
      <c r="B344" s="125" t="s">
        <v>74</v>
      </c>
      <c r="C344" s="382" t="s">
        <v>1056</v>
      </c>
      <c r="D344" s="383"/>
      <c r="E344" s="61" t="s">
        <v>940</v>
      </c>
      <c r="F344" s="117">
        <v>1270</v>
      </c>
    </row>
    <row r="345" spans="1:6" ht="21" customHeight="1">
      <c r="A345" s="16">
        <v>129</v>
      </c>
      <c r="B345" s="125" t="s">
        <v>79</v>
      </c>
      <c r="C345" s="382" t="s">
        <v>1057</v>
      </c>
      <c r="D345" s="383"/>
      <c r="E345" s="61" t="s">
        <v>940</v>
      </c>
      <c r="F345" s="117">
        <v>1270</v>
      </c>
    </row>
    <row r="346" spans="1:6" ht="21" customHeight="1">
      <c r="A346" s="16">
        <v>130</v>
      </c>
      <c r="B346" s="125" t="s">
        <v>84</v>
      </c>
      <c r="C346" s="382" t="s">
        <v>1058</v>
      </c>
      <c r="D346" s="383"/>
      <c r="E346" s="61" t="s">
        <v>940</v>
      </c>
      <c r="F346" s="117">
        <v>1270</v>
      </c>
    </row>
    <row r="347" spans="1:6" ht="21" customHeight="1">
      <c r="A347" s="59">
        <v>131</v>
      </c>
      <c r="B347" s="126" t="s">
        <v>92</v>
      </c>
      <c r="C347" s="408" t="s">
        <v>1059</v>
      </c>
      <c r="D347" s="409"/>
      <c r="E347" s="62" t="s">
        <v>940</v>
      </c>
      <c r="F347" s="118">
        <v>1270</v>
      </c>
    </row>
    <row r="348" spans="1:6" ht="21" customHeight="1">
      <c r="A348" s="15">
        <v>132</v>
      </c>
      <c r="B348" s="124" t="s">
        <v>99</v>
      </c>
      <c r="C348" s="410" t="s">
        <v>539</v>
      </c>
      <c r="D348" s="411"/>
      <c r="E348" s="14" t="s">
        <v>940</v>
      </c>
      <c r="F348" s="116">
        <v>500</v>
      </c>
    </row>
    <row r="349" spans="1:6" ht="21" customHeight="1">
      <c r="A349" s="16">
        <v>133</v>
      </c>
      <c r="B349" s="125" t="s">
        <v>100</v>
      </c>
      <c r="C349" s="382" t="s">
        <v>540</v>
      </c>
      <c r="D349" s="383"/>
      <c r="E349" s="61" t="s">
        <v>940</v>
      </c>
      <c r="F349" s="117">
        <v>500</v>
      </c>
    </row>
    <row r="350" spans="1:6" ht="21" customHeight="1">
      <c r="A350" s="59">
        <v>134</v>
      </c>
      <c r="B350" s="126" t="s">
        <v>101</v>
      </c>
      <c r="C350" s="408" t="s">
        <v>1060</v>
      </c>
      <c r="D350" s="409"/>
      <c r="E350" s="62" t="s">
        <v>940</v>
      </c>
      <c r="F350" s="118">
        <v>500</v>
      </c>
    </row>
    <row r="351" spans="1:6" ht="21" customHeight="1">
      <c r="A351" s="15">
        <v>135</v>
      </c>
      <c r="B351" s="124" t="s">
        <v>104</v>
      </c>
      <c r="C351" s="410" t="s">
        <v>1062</v>
      </c>
      <c r="D351" s="411"/>
      <c r="E351" s="14" t="s">
        <v>147</v>
      </c>
      <c r="F351" s="116">
        <v>520</v>
      </c>
    </row>
    <row r="352" spans="1:6" ht="21" customHeight="1">
      <c r="A352" s="16">
        <v>136</v>
      </c>
      <c r="B352" s="125" t="s">
        <v>112</v>
      </c>
      <c r="C352" s="382" t="s">
        <v>1061</v>
      </c>
      <c r="D352" s="383"/>
      <c r="E352" s="61" t="s">
        <v>147</v>
      </c>
      <c r="F352" s="117">
        <v>520</v>
      </c>
    </row>
    <row r="353" spans="1:6" ht="21" customHeight="1">
      <c r="A353" s="16">
        <v>137</v>
      </c>
      <c r="B353" s="125" t="s">
        <v>113</v>
      </c>
      <c r="C353" s="382" t="s">
        <v>1063</v>
      </c>
      <c r="D353" s="383"/>
      <c r="E353" s="61" t="s">
        <v>147</v>
      </c>
      <c r="F353" s="117">
        <v>700</v>
      </c>
    </row>
    <row r="354" spans="1:6" ht="21" customHeight="1">
      <c r="A354" s="16">
        <v>138</v>
      </c>
      <c r="B354" s="125" t="s">
        <v>114</v>
      </c>
      <c r="C354" s="382" t="s">
        <v>1064</v>
      </c>
      <c r="D354" s="383"/>
      <c r="E354" s="61" t="s">
        <v>147</v>
      </c>
      <c r="F354" s="117">
        <v>770</v>
      </c>
    </row>
    <row r="355" spans="1:6" ht="19.5" customHeight="1">
      <c r="A355" s="16">
        <v>139</v>
      </c>
      <c r="B355" s="125" t="s">
        <v>115</v>
      </c>
      <c r="C355" s="382" t="s">
        <v>1065</v>
      </c>
      <c r="D355" s="383"/>
      <c r="E355" s="61" t="s">
        <v>147</v>
      </c>
      <c r="F355" s="117">
        <v>770</v>
      </c>
    </row>
    <row r="356" spans="1:6" ht="19.5" customHeight="1">
      <c r="A356" s="16">
        <v>140</v>
      </c>
      <c r="B356" s="125" t="s">
        <v>118</v>
      </c>
      <c r="C356" s="382" t="s">
        <v>1066</v>
      </c>
      <c r="D356" s="383"/>
      <c r="E356" s="61" t="s">
        <v>147</v>
      </c>
      <c r="F356" s="117">
        <v>770</v>
      </c>
    </row>
    <row r="357" spans="1:6" ht="19.5" customHeight="1">
      <c r="A357" s="59">
        <v>141</v>
      </c>
      <c r="B357" s="126" t="s">
        <v>119</v>
      </c>
      <c r="C357" s="408" t="s">
        <v>1067</v>
      </c>
      <c r="D357" s="409"/>
      <c r="E357" s="62" t="s">
        <v>147</v>
      </c>
      <c r="F357" s="118">
        <v>840</v>
      </c>
    </row>
    <row r="358" spans="1:6" ht="19.5" customHeight="1">
      <c r="A358" s="15">
        <v>142</v>
      </c>
      <c r="B358" s="124" t="s">
        <v>120</v>
      </c>
      <c r="C358" s="410" t="s">
        <v>1068</v>
      </c>
      <c r="D358" s="411"/>
      <c r="E358" s="14" t="s">
        <v>147</v>
      </c>
      <c r="F358" s="116">
        <v>32</v>
      </c>
    </row>
    <row r="359" spans="1:6" ht="19.5" customHeight="1">
      <c r="A359" s="16">
        <v>143</v>
      </c>
      <c r="B359" s="125" t="s">
        <v>121</v>
      </c>
      <c r="C359" s="382" t="s">
        <v>1077</v>
      </c>
      <c r="D359" s="383"/>
      <c r="E359" s="61" t="s">
        <v>147</v>
      </c>
      <c r="F359" s="117">
        <v>70</v>
      </c>
    </row>
    <row r="360" spans="1:6" ht="19.5" customHeight="1">
      <c r="A360" s="16">
        <v>144</v>
      </c>
      <c r="B360" s="125" t="s">
        <v>122</v>
      </c>
      <c r="C360" s="382" t="s">
        <v>61</v>
      </c>
      <c r="D360" s="383"/>
      <c r="E360" s="61" t="s">
        <v>147</v>
      </c>
      <c r="F360" s="117">
        <v>70</v>
      </c>
    </row>
    <row r="361" spans="1:6" ht="19.5" customHeight="1">
      <c r="A361" s="59">
        <v>145</v>
      </c>
      <c r="B361" s="126" t="s">
        <v>130</v>
      </c>
      <c r="C361" s="408" t="s">
        <v>83</v>
      </c>
      <c r="D361" s="409"/>
      <c r="E361" s="62" t="s">
        <v>147</v>
      </c>
      <c r="F361" s="118">
        <v>30</v>
      </c>
    </row>
    <row r="362" spans="1:6" ht="19.5" customHeight="1">
      <c r="A362" s="15">
        <v>146</v>
      </c>
      <c r="B362" s="124" t="s">
        <v>133</v>
      </c>
      <c r="C362" s="410" t="s">
        <v>91</v>
      </c>
      <c r="D362" s="411"/>
      <c r="E362" s="14" t="s">
        <v>940</v>
      </c>
      <c r="F362" s="116">
        <v>10</v>
      </c>
    </row>
    <row r="363" spans="1:6" ht="19.5" customHeight="1">
      <c r="A363" s="59">
        <v>147</v>
      </c>
      <c r="B363" s="126" t="s">
        <v>134</v>
      </c>
      <c r="C363" s="408" t="s">
        <v>60</v>
      </c>
      <c r="D363" s="409"/>
      <c r="E363" s="62" t="s">
        <v>940</v>
      </c>
      <c r="F363" s="118">
        <v>15</v>
      </c>
    </row>
    <row r="364" spans="1:6" ht="19.5" customHeight="1">
      <c r="A364" s="60">
        <v>148</v>
      </c>
      <c r="B364" s="127" t="s">
        <v>135</v>
      </c>
      <c r="C364" s="473" t="s">
        <v>1078</v>
      </c>
      <c r="D364" s="474"/>
      <c r="E364" s="8" t="s">
        <v>940</v>
      </c>
      <c r="F364" s="119">
        <v>15</v>
      </c>
    </row>
    <row r="365" spans="1:6" ht="15.75" customHeight="1">
      <c r="A365" s="438" t="s">
        <v>605</v>
      </c>
      <c r="B365" s="439"/>
      <c r="C365" s="439"/>
      <c r="D365" s="439"/>
      <c r="E365" s="439"/>
      <c r="F365" s="440"/>
    </row>
    <row r="366" spans="1:6" ht="21" customHeight="1">
      <c r="A366" s="391">
        <v>149</v>
      </c>
      <c r="B366" s="456" t="s">
        <v>136</v>
      </c>
      <c r="C366" s="397" t="s">
        <v>1080</v>
      </c>
      <c r="D366" s="398"/>
      <c r="E366" s="122" t="s">
        <v>941</v>
      </c>
      <c r="F366" s="384">
        <f>SUM(E367:E373)</f>
        <v>3337</v>
      </c>
    </row>
    <row r="367" spans="1:6" ht="18" customHeight="1">
      <c r="A367" s="392"/>
      <c r="B367" s="457"/>
      <c r="C367" s="387" t="s">
        <v>1081</v>
      </c>
      <c r="D367" s="388"/>
      <c r="E367" s="141">
        <f>F336</f>
        <v>1000</v>
      </c>
      <c r="F367" s="385"/>
    </row>
    <row r="368" spans="1:6" ht="18" customHeight="1">
      <c r="A368" s="392"/>
      <c r="B368" s="457"/>
      <c r="C368" s="387" t="s">
        <v>1082</v>
      </c>
      <c r="D368" s="388"/>
      <c r="E368" s="141">
        <f>F327</f>
        <v>1250</v>
      </c>
      <c r="F368" s="385"/>
    </row>
    <row r="369" spans="1:6" ht="18" customHeight="1">
      <c r="A369" s="392"/>
      <c r="B369" s="457"/>
      <c r="C369" s="387" t="s">
        <v>1083</v>
      </c>
      <c r="D369" s="388"/>
      <c r="E369" s="141">
        <f>F348</f>
        <v>500</v>
      </c>
      <c r="F369" s="385"/>
    </row>
    <row r="370" spans="1:6" ht="18" customHeight="1">
      <c r="A370" s="392"/>
      <c r="B370" s="457"/>
      <c r="C370" s="387" t="s">
        <v>45</v>
      </c>
      <c r="D370" s="388"/>
      <c r="E370" s="141">
        <f>F352</f>
        <v>520</v>
      </c>
      <c r="F370" s="385"/>
    </row>
    <row r="371" spans="1:6" ht="18" customHeight="1">
      <c r="A371" s="392"/>
      <c r="B371" s="457"/>
      <c r="C371" s="387" t="s">
        <v>46</v>
      </c>
      <c r="D371" s="388"/>
      <c r="E371" s="141">
        <f>F362*2</f>
        <v>20</v>
      </c>
      <c r="F371" s="385"/>
    </row>
    <row r="372" spans="1:6" ht="18" customHeight="1">
      <c r="A372" s="392"/>
      <c r="B372" s="457"/>
      <c r="C372" s="387" t="s">
        <v>47</v>
      </c>
      <c r="D372" s="388"/>
      <c r="E372" s="141">
        <f>F364</f>
        <v>15</v>
      </c>
      <c r="F372" s="385"/>
    </row>
    <row r="373" spans="1:6" ht="18" customHeight="1">
      <c r="A373" s="393"/>
      <c r="B373" s="458"/>
      <c r="C373" s="389" t="s">
        <v>48</v>
      </c>
      <c r="D373" s="390"/>
      <c r="E373" s="142">
        <f>F358</f>
        <v>32</v>
      </c>
      <c r="F373" s="386"/>
    </row>
    <row r="374" spans="1:6" ht="19.5" customHeight="1">
      <c r="A374" s="391">
        <v>150</v>
      </c>
      <c r="B374" s="456" t="s">
        <v>137</v>
      </c>
      <c r="C374" s="397" t="s">
        <v>49</v>
      </c>
      <c r="D374" s="398"/>
      <c r="E374" s="122" t="s">
        <v>941</v>
      </c>
      <c r="F374" s="384">
        <f>SUM(E375:E381)</f>
        <v>3337</v>
      </c>
    </row>
    <row r="375" spans="1:6" ht="18.75" customHeight="1">
      <c r="A375" s="392"/>
      <c r="B375" s="457"/>
      <c r="C375" s="387" t="s">
        <v>50</v>
      </c>
      <c r="D375" s="388"/>
      <c r="E375" s="141">
        <f>F337</f>
        <v>1000</v>
      </c>
      <c r="F375" s="385"/>
    </row>
    <row r="376" spans="1:6" ht="18.75" customHeight="1">
      <c r="A376" s="392"/>
      <c r="B376" s="457"/>
      <c r="C376" s="387" t="s">
        <v>1082</v>
      </c>
      <c r="D376" s="388"/>
      <c r="E376" s="141">
        <f>F327</f>
        <v>1250</v>
      </c>
      <c r="F376" s="385"/>
    </row>
    <row r="377" spans="1:6" ht="18.75" customHeight="1">
      <c r="A377" s="392"/>
      <c r="B377" s="457"/>
      <c r="C377" s="387" t="s">
        <v>1083</v>
      </c>
      <c r="D377" s="388"/>
      <c r="E377" s="141">
        <f>F348</f>
        <v>500</v>
      </c>
      <c r="F377" s="385"/>
    </row>
    <row r="378" spans="1:6" ht="18.75" customHeight="1">
      <c r="A378" s="392"/>
      <c r="B378" s="457"/>
      <c r="C378" s="387" t="s">
        <v>45</v>
      </c>
      <c r="D378" s="388"/>
      <c r="E378" s="141">
        <f>F352</f>
        <v>520</v>
      </c>
      <c r="F378" s="385"/>
    </row>
    <row r="379" spans="1:6" ht="18.75" customHeight="1">
      <c r="A379" s="392"/>
      <c r="B379" s="457"/>
      <c r="C379" s="387" t="s">
        <v>46</v>
      </c>
      <c r="D379" s="388"/>
      <c r="E379" s="141">
        <f>F362*2</f>
        <v>20</v>
      </c>
      <c r="F379" s="385"/>
    </row>
    <row r="380" spans="1:6" ht="18.75" customHeight="1">
      <c r="A380" s="392"/>
      <c r="B380" s="457"/>
      <c r="C380" s="387" t="s">
        <v>47</v>
      </c>
      <c r="D380" s="388"/>
      <c r="E380" s="141">
        <f>F364</f>
        <v>15</v>
      </c>
      <c r="F380" s="385"/>
    </row>
    <row r="381" spans="1:6" ht="18.75" customHeight="1">
      <c r="A381" s="393"/>
      <c r="B381" s="458"/>
      <c r="C381" s="389" t="s">
        <v>48</v>
      </c>
      <c r="D381" s="390"/>
      <c r="E381" s="142">
        <f>F358</f>
        <v>32</v>
      </c>
      <c r="F381" s="386"/>
    </row>
    <row r="382" spans="1:6" ht="19.5" customHeight="1">
      <c r="A382" s="391">
        <v>151</v>
      </c>
      <c r="B382" s="456" t="s">
        <v>138</v>
      </c>
      <c r="C382" s="397" t="s">
        <v>51</v>
      </c>
      <c r="D382" s="398"/>
      <c r="E382" s="122" t="s">
        <v>941</v>
      </c>
      <c r="F382" s="384">
        <f>SUM(E383:E389)</f>
        <v>3607</v>
      </c>
    </row>
    <row r="383" spans="1:6" ht="18" customHeight="1">
      <c r="A383" s="392"/>
      <c r="B383" s="457"/>
      <c r="C383" s="387" t="s">
        <v>52</v>
      </c>
      <c r="D383" s="388"/>
      <c r="E383" s="141">
        <f>F341</f>
        <v>1270</v>
      </c>
      <c r="F383" s="385"/>
    </row>
    <row r="384" spans="1:6" ht="18" customHeight="1">
      <c r="A384" s="392"/>
      <c r="B384" s="457"/>
      <c r="C384" s="387" t="s">
        <v>1082</v>
      </c>
      <c r="D384" s="388"/>
      <c r="E384" s="141">
        <f>F327</f>
        <v>1250</v>
      </c>
      <c r="F384" s="385"/>
    </row>
    <row r="385" spans="1:6" ht="18" customHeight="1">
      <c r="A385" s="392"/>
      <c r="B385" s="457"/>
      <c r="C385" s="387" t="s">
        <v>1083</v>
      </c>
      <c r="D385" s="388"/>
      <c r="E385" s="141">
        <f>F348</f>
        <v>500</v>
      </c>
      <c r="F385" s="385"/>
    </row>
    <row r="386" spans="1:6" ht="18" customHeight="1">
      <c r="A386" s="392"/>
      <c r="B386" s="457"/>
      <c r="C386" s="387" t="s">
        <v>45</v>
      </c>
      <c r="D386" s="388"/>
      <c r="E386" s="141">
        <f>F352</f>
        <v>520</v>
      </c>
      <c r="F386" s="385"/>
    </row>
    <row r="387" spans="1:6" ht="18" customHeight="1">
      <c r="A387" s="392"/>
      <c r="B387" s="457"/>
      <c r="C387" s="387" t="s">
        <v>46</v>
      </c>
      <c r="D387" s="388"/>
      <c r="E387" s="141">
        <f>F362*2</f>
        <v>20</v>
      </c>
      <c r="F387" s="385"/>
    </row>
    <row r="388" spans="1:6" ht="18" customHeight="1">
      <c r="A388" s="392"/>
      <c r="B388" s="457"/>
      <c r="C388" s="387" t="s">
        <v>47</v>
      </c>
      <c r="D388" s="388"/>
      <c r="E388" s="141">
        <f>F364</f>
        <v>15</v>
      </c>
      <c r="F388" s="385"/>
    </row>
    <row r="389" spans="1:6" ht="18" customHeight="1">
      <c r="A389" s="393"/>
      <c r="B389" s="458"/>
      <c r="C389" s="389" t="s">
        <v>48</v>
      </c>
      <c r="D389" s="390"/>
      <c r="E389" s="142">
        <f>F358</f>
        <v>32</v>
      </c>
      <c r="F389" s="386"/>
    </row>
    <row r="390" spans="1:6" ht="18" customHeight="1">
      <c r="A390" s="391">
        <v>152</v>
      </c>
      <c r="B390" s="456" t="s">
        <v>541</v>
      </c>
      <c r="C390" s="397" t="s">
        <v>53</v>
      </c>
      <c r="D390" s="398"/>
      <c r="E390" s="122" t="s">
        <v>941</v>
      </c>
      <c r="F390" s="384">
        <f>SUM(E391:E396)</f>
        <v>3940</v>
      </c>
    </row>
    <row r="391" spans="1:6" ht="19.5" customHeight="1">
      <c r="A391" s="392"/>
      <c r="B391" s="457"/>
      <c r="C391" s="387" t="s">
        <v>54</v>
      </c>
      <c r="D391" s="388"/>
      <c r="E391" s="141">
        <f>F344</f>
        <v>1270</v>
      </c>
      <c r="F391" s="385"/>
    </row>
    <row r="392" spans="1:6" ht="19.5" customHeight="1">
      <c r="A392" s="392"/>
      <c r="B392" s="457"/>
      <c r="C392" s="387" t="s">
        <v>55</v>
      </c>
      <c r="D392" s="388"/>
      <c r="E392" s="141">
        <f>F333</f>
        <v>1300</v>
      </c>
      <c r="F392" s="385"/>
    </row>
    <row r="393" spans="1:6" ht="19.5" customHeight="1">
      <c r="A393" s="392"/>
      <c r="B393" s="457"/>
      <c r="C393" s="387" t="s">
        <v>56</v>
      </c>
      <c r="D393" s="388"/>
      <c r="E393" s="141">
        <f>F350</f>
        <v>500</v>
      </c>
      <c r="F393" s="385"/>
    </row>
    <row r="394" spans="1:6" ht="19.5" customHeight="1">
      <c r="A394" s="392"/>
      <c r="B394" s="457"/>
      <c r="C394" s="387" t="s">
        <v>57</v>
      </c>
      <c r="D394" s="388"/>
      <c r="E394" s="141">
        <f>F356</f>
        <v>770</v>
      </c>
      <c r="F394" s="385"/>
    </row>
    <row r="395" spans="1:6" ht="19.5" customHeight="1">
      <c r="A395" s="392"/>
      <c r="B395" s="457"/>
      <c r="C395" s="387" t="s">
        <v>58</v>
      </c>
      <c r="D395" s="388"/>
      <c r="E395" s="141">
        <f>F363*2</f>
        <v>30</v>
      </c>
      <c r="F395" s="385"/>
    </row>
    <row r="396" spans="1:6" ht="19.5" customHeight="1">
      <c r="A396" s="393"/>
      <c r="B396" s="458"/>
      <c r="C396" s="389" t="s">
        <v>59</v>
      </c>
      <c r="D396" s="390"/>
      <c r="E396" s="142">
        <f>F360</f>
        <v>70</v>
      </c>
      <c r="F396" s="386"/>
    </row>
    <row r="397" spans="1:6" ht="21.75" customHeight="1">
      <c r="A397" s="391">
        <v>153</v>
      </c>
      <c r="B397" s="456" t="s">
        <v>542</v>
      </c>
      <c r="C397" s="397" t="s">
        <v>67</v>
      </c>
      <c r="D397" s="398"/>
      <c r="E397" s="122" t="s">
        <v>941</v>
      </c>
      <c r="F397" s="384">
        <f>SUM(E398:E403)</f>
        <v>3940</v>
      </c>
    </row>
    <row r="398" spans="1:6" ht="21" customHeight="1">
      <c r="A398" s="392"/>
      <c r="B398" s="457"/>
      <c r="C398" s="387" t="s">
        <v>68</v>
      </c>
      <c r="D398" s="388"/>
      <c r="E398" s="141">
        <f>F345</f>
        <v>1270</v>
      </c>
      <c r="F398" s="385"/>
    </row>
    <row r="399" spans="1:6" ht="21" customHeight="1">
      <c r="A399" s="392"/>
      <c r="B399" s="457"/>
      <c r="C399" s="387" t="s">
        <v>55</v>
      </c>
      <c r="D399" s="388"/>
      <c r="E399" s="141">
        <f>F333</f>
        <v>1300</v>
      </c>
      <c r="F399" s="385"/>
    </row>
    <row r="400" spans="1:6" ht="21" customHeight="1">
      <c r="A400" s="392"/>
      <c r="B400" s="457"/>
      <c r="C400" s="387" t="s">
        <v>56</v>
      </c>
      <c r="D400" s="388"/>
      <c r="E400" s="141">
        <f>F350</f>
        <v>500</v>
      </c>
      <c r="F400" s="385"/>
    </row>
    <row r="401" spans="1:6" ht="21" customHeight="1">
      <c r="A401" s="392"/>
      <c r="B401" s="457"/>
      <c r="C401" s="387" t="s">
        <v>57</v>
      </c>
      <c r="D401" s="388"/>
      <c r="E401" s="141">
        <f>F356</f>
        <v>770</v>
      </c>
      <c r="F401" s="385"/>
    </row>
    <row r="402" spans="1:6" ht="21" customHeight="1">
      <c r="A402" s="392"/>
      <c r="B402" s="457"/>
      <c r="C402" s="387" t="s">
        <v>58</v>
      </c>
      <c r="D402" s="388"/>
      <c r="E402" s="141">
        <f>F363*2</f>
        <v>30</v>
      </c>
      <c r="F402" s="385"/>
    </row>
    <row r="403" spans="1:6" ht="21" customHeight="1">
      <c r="A403" s="393"/>
      <c r="B403" s="458"/>
      <c r="C403" s="389" t="s">
        <v>59</v>
      </c>
      <c r="D403" s="390"/>
      <c r="E403" s="142">
        <f>F360</f>
        <v>70</v>
      </c>
      <c r="F403" s="386"/>
    </row>
    <row r="404" spans="1:6" ht="19.5" customHeight="1">
      <c r="A404" s="391">
        <v>154</v>
      </c>
      <c r="B404" s="456" t="s">
        <v>543</v>
      </c>
      <c r="C404" s="397" t="s">
        <v>70</v>
      </c>
      <c r="D404" s="398"/>
      <c r="E404" s="122" t="s">
        <v>941</v>
      </c>
      <c r="F404" s="384">
        <f>SUM(E405:E410)</f>
        <v>3940</v>
      </c>
    </row>
    <row r="405" spans="1:6" ht="20.25" customHeight="1">
      <c r="A405" s="392"/>
      <c r="B405" s="457"/>
      <c r="C405" s="387" t="s">
        <v>54</v>
      </c>
      <c r="D405" s="388"/>
      <c r="E405" s="141">
        <f>F344</f>
        <v>1270</v>
      </c>
      <c r="F405" s="385"/>
    </row>
    <row r="406" spans="1:6" ht="20.25" customHeight="1">
      <c r="A406" s="392"/>
      <c r="B406" s="457"/>
      <c r="C406" s="387" t="s">
        <v>71</v>
      </c>
      <c r="D406" s="388"/>
      <c r="E406" s="141">
        <f>F334</f>
        <v>1300</v>
      </c>
      <c r="F406" s="385"/>
    </row>
    <row r="407" spans="1:6" ht="20.25" customHeight="1">
      <c r="A407" s="392"/>
      <c r="B407" s="457"/>
      <c r="C407" s="387" t="s">
        <v>56</v>
      </c>
      <c r="D407" s="388"/>
      <c r="E407" s="141">
        <f>F350</f>
        <v>500</v>
      </c>
      <c r="F407" s="385"/>
    </row>
    <row r="408" spans="1:6" ht="20.25" customHeight="1">
      <c r="A408" s="392"/>
      <c r="B408" s="457"/>
      <c r="C408" s="387" t="s">
        <v>57</v>
      </c>
      <c r="D408" s="388"/>
      <c r="E408" s="141">
        <f>F356</f>
        <v>770</v>
      </c>
      <c r="F408" s="385"/>
    </row>
    <row r="409" spans="1:6" ht="20.25" customHeight="1">
      <c r="A409" s="392"/>
      <c r="B409" s="457"/>
      <c r="C409" s="387" t="s">
        <v>58</v>
      </c>
      <c r="D409" s="388"/>
      <c r="E409" s="141">
        <f>F363*2</f>
        <v>30</v>
      </c>
      <c r="F409" s="385"/>
    </row>
    <row r="410" spans="1:6" ht="20.25" customHeight="1">
      <c r="A410" s="393"/>
      <c r="B410" s="458"/>
      <c r="C410" s="389" t="s">
        <v>59</v>
      </c>
      <c r="D410" s="390"/>
      <c r="E410" s="142">
        <f>F360</f>
        <v>70</v>
      </c>
      <c r="F410" s="386"/>
    </row>
    <row r="411" spans="1:6" ht="19.5" customHeight="1">
      <c r="A411" s="391">
        <v>155</v>
      </c>
      <c r="B411" s="456" t="s">
        <v>544</v>
      </c>
      <c r="C411" s="397" t="s">
        <v>73</v>
      </c>
      <c r="D411" s="398"/>
      <c r="E411" s="122" t="s">
        <v>941</v>
      </c>
      <c r="F411" s="384">
        <f>SUM(E412:E417)</f>
        <v>3940</v>
      </c>
    </row>
    <row r="412" spans="1:6" ht="18.75" customHeight="1">
      <c r="A412" s="392"/>
      <c r="B412" s="457"/>
      <c r="C412" s="387" t="s">
        <v>68</v>
      </c>
      <c r="D412" s="388"/>
      <c r="E412" s="141">
        <f>F345</f>
        <v>1270</v>
      </c>
      <c r="F412" s="385"/>
    </row>
    <row r="413" spans="1:6" ht="18.75" customHeight="1">
      <c r="A413" s="392"/>
      <c r="B413" s="457"/>
      <c r="C413" s="387" t="s">
        <v>71</v>
      </c>
      <c r="D413" s="388"/>
      <c r="E413" s="141">
        <f>F334</f>
        <v>1300</v>
      </c>
      <c r="F413" s="385"/>
    </row>
    <row r="414" spans="1:6" ht="18.75" customHeight="1">
      <c r="A414" s="392"/>
      <c r="B414" s="457"/>
      <c r="C414" s="387" t="s">
        <v>56</v>
      </c>
      <c r="D414" s="388"/>
      <c r="E414" s="141">
        <f>F350</f>
        <v>500</v>
      </c>
      <c r="F414" s="385"/>
    </row>
    <row r="415" spans="1:6" ht="18.75" customHeight="1">
      <c r="A415" s="392"/>
      <c r="B415" s="457"/>
      <c r="C415" s="387" t="s">
        <v>57</v>
      </c>
      <c r="D415" s="388"/>
      <c r="E415" s="141">
        <f>F356</f>
        <v>770</v>
      </c>
      <c r="F415" s="385"/>
    </row>
    <row r="416" spans="1:6" ht="18.75" customHeight="1">
      <c r="A416" s="392"/>
      <c r="B416" s="457"/>
      <c r="C416" s="387" t="s">
        <v>58</v>
      </c>
      <c r="D416" s="388"/>
      <c r="E416" s="141">
        <f>F363*2</f>
        <v>30</v>
      </c>
      <c r="F416" s="385"/>
    </row>
    <row r="417" spans="1:6" ht="18.75" customHeight="1">
      <c r="A417" s="393"/>
      <c r="B417" s="458"/>
      <c r="C417" s="389" t="s">
        <v>59</v>
      </c>
      <c r="D417" s="390"/>
      <c r="E417" s="142">
        <f>F360</f>
        <v>70</v>
      </c>
      <c r="F417" s="386"/>
    </row>
    <row r="418" spans="1:6" ht="19.5" customHeight="1">
      <c r="A418" s="391">
        <v>156</v>
      </c>
      <c r="B418" s="456" t="s">
        <v>545</v>
      </c>
      <c r="C418" s="397" t="s">
        <v>75</v>
      </c>
      <c r="D418" s="398"/>
      <c r="E418" s="122" t="s">
        <v>941</v>
      </c>
      <c r="F418" s="384">
        <f>SUM(E419:E424)</f>
        <v>3970</v>
      </c>
    </row>
    <row r="419" spans="1:6" ht="18.75" customHeight="1">
      <c r="A419" s="392"/>
      <c r="B419" s="457"/>
      <c r="C419" s="387" t="s">
        <v>76</v>
      </c>
      <c r="D419" s="388"/>
      <c r="E419" s="141">
        <f>F346</f>
        <v>1270</v>
      </c>
      <c r="F419" s="385"/>
    </row>
    <row r="420" spans="1:6" ht="18.75" customHeight="1">
      <c r="A420" s="392"/>
      <c r="B420" s="457"/>
      <c r="C420" s="387" t="s">
        <v>1035</v>
      </c>
      <c r="D420" s="388"/>
      <c r="E420" s="141">
        <f>F335</f>
        <v>1300</v>
      </c>
      <c r="F420" s="385"/>
    </row>
    <row r="421" spans="1:6" ht="18.75" customHeight="1">
      <c r="A421" s="392"/>
      <c r="B421" s="457"/>
      <c r="C421" s="387" t="s">
        <v>56</v>
      </c>
      <c r="D421" s="388"/>
      <c r="E421" s="141">
        <f>F350</f>
        <v>500</v>
      </c>
      <c r="F421" s="385"/>
    </row>
    <row r="422" spans="1:6" ht="18.75" customHeight="1">
      <c r="A422" s="392"/>
      <c r="B422" s="457"/>
      <c r="C422" s="387" t="s">
        <v>77</v>
      </c>
      <c r="D422" s="388"/>
      <c r="E422" s="141">
        <f>F357</f>
        <v>840</v>
      </c>
      <c r="F422" s="385"/>
    </row>
    <row r="423" spans="1:6" ht="18.75" customHeight="1">
      <c r="A423" s="392"/>
      <c r="B423" s="457"/>
      <c r="C423" s="387" t="s">
        <v>58</v>
      </c>
      <c r="D423" s="388"/>
      <c r="E423" s="141">
        <f>F363*2</f>
        <v>30</v>
      </c>
      <c r="F423" s="385"/>
    </row>
    <row r="424" spans="1:6" ht="18.75" customHeight="1">
      <c r="A424" s="393"/>
      <c r="B424" s="458"/>
      <c r="C424" s="389" t="s">
        <v>82</v>
      </c>
      <c r="D424" s="390"/>
      <c r="E424" s="142">
        <f>F361</f>
        <v>30</v>
      </c>
      <c r="F424" s="386"/>
    </row>
    <row r="425" spans="1:6" ht="22.5" customHeight="1">
      <c r="A425" s="391">
        <v>157</v>
      </c>
      <c r="B425" s="456" t="s">
        <v>546</v>
      </c>
      <c r="C425" s="397" t="s">
        <v>80</v>
      </c>
      <c r="D425" s="398"/>
      <c r="E425" s="122" t="s">
        <v>941</v>
      </c>
      <c r="F425" s="384">
        <f>SUM(E426:E431)</f>
        <v>3970</v>
      </c>
    </row>
    <row r="426" spans="1:6" ht="18" customHeight="1">
      <c r="A426" s="392"/>
      <c r="B426" s="457"/>
      <c r="C426" s="387" t="s">
        <v>81</v>
      </c>
      <c r="D426" s="388"/>
      <c r="E426" s="141">
        <f>F347</f>
        <v>1270</v>
      </c>
      <c r="F426" s="385"/>
    </row>
    <row r="427" spans="1:6" ht="18" customHeight="1">
      <c r="A427" s="392"/>
      <c r="B427" s="457"/>
      <c r="C427" s="387" t="s">
        <v>1035</v>
      </c>
      <c r="D427" s="388"/>
      <c r="E427" s="141">
        <f>F335</f>
        <v>1300</v>
      </c>
      <c r="F427" s="385"/>
    </row>
    <row r="428" spans="1:6" ht="18" customHeight="1">
      <c r="A428" s="392"/>
      <c r="B428" s="457"/>
      <c r="C428" s="387" t="s">
        <v>56</v>
      </c>
      <c r="D428" s="388"/>
      <c r="E428" s="141">
        <f>F350</f>
        <v>500</v>
      </c>
      <c r="F428" s="385"/>
    </row>
    <row r="429" spans="1:6" ht="18" customHeight="1">
      <c r="A429" s="392"/>
      <c r="B429" s="457"/>
      <c r="C429" s="387" t="s">
        <v>77</v>
      </c>
      <c r="D429" s="388"/>
      <c r="E429" s="141">
        <f>F357</f>
        <v>840</v>
      </c>
      <c r="F429" s="385"/>
    </row>
    <row r="430" spans="1:6" ht="18" customHeight="1">
      <c r="A430" s="392"/>
      <c r="B430" s="457"/>
      <c r="C430" s="387" t="s">
        <v>58</v>
      </c>
      <c r="D430" s="388"/>
      <c r="E430" s="141">
        <f>F363*2</f>
        <v>30</v>
      </c>
      <c r="F430" s="385"/>
    </row>
    <row r="431" spans="1:6" ht="18" customHeight="1">
      <c r="A431" s="393"/>
      <c r="B431" s="458"/>
      <c r="C431" s="389" t="s">
        <v>82</v>
      </c>
      <c r="D431" s="390"/>
      <c r="E431" s="142">
        <f>F361</f>
        <v>30</v>
      </c>
      <c r="F431" s="386"/>
    </row>
    <row r="432" spans="1:6" ht="21.75" customHeight="1">
      <c r="A432" s="391">
        <v>158</v>
      </c>
      <c r="B432" s="456" t="s">
        <v>547</v>
      </c>
      <c r="C432" s="397" t="s">
        <v>85</v>
      </c>
      <c r="D432" s="398"/>
      <c r="E432" s="122" t="s">
        <v>941</v>
      </c>
      <c r="F432" s="384">
        <f>SUM(E433:E438)</f>
        <v>3892</v>
      </c>
    </row>
    <row r="433" spans="1:6" ht="20.25" customHeight="1">
      <c r="A433" s="392"/>
      <c r="B433" s="457"/>
      <c r="C433" s="387" t="s">
        <v>86</v>
      </c>
      <c r="D433" s="388"/>
      <c r="E433" s="141">
        <f>F343</f>
        <v>1270</v>
      </c>
      <c r="F433" s="385"/>
    </row>
    <row r="434" spans="1:6" ht="20.25" customHeight="1">
      <c r="A434" s="392"/>
      <c r="B434" s="457"/>
      <c r="C434" s="387" t="s">
        <v>87</v>
      </c>
      <c r="D434" s="388"/>
      <c r="E434" s="141">
        <f>F332</f>
        <v>1300</v>
      </c>
      <c r="F434" s="385"/>
    </row>
    <row r="435" spans="1:6" ht="20.25" customHeight="1">
      <c r="A435" s="392"/>
      <c r="B435" s="457"/>
      <c r="C435" s="387" t="s">
        <v>88</v>
      </c>
      <c r="D435" s="388"/>
      <c r="E435" s="141">
        <f>F349</f>
        <v>500</v>
      </c>
      <c r="F435" s="385"/>
    </row>
    <row r="436" spans="1:6" ht="20.25" customHeight="1">
      <c r="A436" s="392"/>
      <c r="B436" s="457"/>
      <c r="C436" s="387" t="s">
        <v>89</v>
      </c>
      <c r="D436" s="388"/>
      <c r="E436" s="141">
        <f>F355</f>
        <v>770</v>
      </c>
      <c r="F436" s="385"/>
    </row>
    <row r="437" spans="1:6" ht="20.25" customHeight="1">
      <c r="A437" s="392"/>
      <c r="B437" s="457"/>
      <c r="C437" s="387" t="s">
        <v>90</v>
      </c>
      <c r="D437" s="388"/>
      <c r="E437" s="141">
        <f>F362*2</f>
        <v>20</v>
      </c>
      <c r="F437" s="385"/>
    </row>
    <row r="438" spans="1:6" ht="20.25" customHeight="1">
      <c r="A438" s="393"/>
      <c r="B438" s="458"/>
      <c r="C438" s="389" t="s">
        <v>48</v>
      </c>
      <c r="D438" s="390"/>
      <c r="E438" s="142">
        <f>F358</f>
        <v>32</v>
      </c>
      <c r="F438" s="386"/>
    </row>
    <row r="439" spans="1:6" ht="18" customHeight="1">
      <c r="A439" s="475" t="s">
        <v>93</v>
      </c>
      <c r="B439" s="476"/>
      <c r="C439" s="476"/>
      <c r="D439" s="476"/>
      <c r="E439" s="476"/>
      <c r="F439" s="477"/>
    </row>
    <row r="440" spans="1:6" ht="15" customHeight="1">
      <c r="A440" s="478" t="s">
        <v>94</v>
      </c>
      <c r="B440" s="479"/>
      <c r="C440" s="479"/>
      <c r="D440" s="479"/>
      <c r="E440" s="479"/>
      <c r="F440" s="480"/>
    </row>
    <row r="441" spans="1:6" ht="19.5" customHeight="1">
      <c r="A441" s="15">
        <v>159</v>
      </c>
      <c r="B441" s="124" t="s">
        <v>548</v>
      </c>
      <c r="C441" s="481" t="s">
        <v>96</v>
      </c>
      <c r="D441" s="482"/>
      <c r="E441" s="14" t="s">
        <v>940</v>
      </c>
      <c r="F441" s="116">
        <v>1570</v>
      </c>
    </row>
    <row r="442" spans="1:6" ht="19.5" customHeight="1">
      <c r="A442" s="16">
        <v>160</v>
      </c>
      <c r="B442" s="125" t="s">
        <v>549</v>
      </c>
      <c r="C442" s="382" t="s">
        <v>95</v>
      </c>
      <c r="D442" s="383"/>
      <c r="E442" s="61" t="s">
        <v>940</v>
      </c>
      <c r="F442" s="117">
        <v>1570</v>
      </c>
    </row>
    <row r="443" spans="1:6" ht="19.5" customHeight="1">
      <c r="A443" s="16">
        <v>161</v>
      </c>
      <c r="B443" s="125" t="s">
        <v>550</v>
      </c>
      <c r="C443" s="382" t="s">
        <v>97</v>
      </c>
      <c r="D443" s="383"/>
      <c r="E443" s="61" t="s">
        <v>940</v>
      </c>
      <c r="F443" s="117">
        <v>500</v>
      </c>
    </row>
    <row r="444" spans="1:6" ht="19.5" customHeight="1">
      <c r="A444" s="16">
        <v>162</v>
      </c>
      <c r="B444" s="125" t="s">
        <v>551</v>
      </c>
      <c r="C444" s="382" t="s">
        <v>98</v>
      </c>
      <c r="D444" s="383"/>
      <c r="E444" s="61" t="s">
        <v>940</v>
      </c>
      <c r="F444" s="117">
        <v>12</v>
      </c>
    </row>
    <row r="445" spans="1:6" ht="19.5" customHeight="1">
      <c r="A445" s="59">
        <v>163</v>
      </c>
      <c r="B445" s="126" t="s">
        <v>552</v>
      </c>
      <c r="C445" s="408" t="s">
        <v>103</v>
      </c>
      <c r="D445" s="409"/>
      <c r="E445" s="62" t="s">
        <v>941</v>
      </c>
      <c r="F445" s="118">
        <v>900</v>
      </c>
    </row>
    <row r="446" spans="1:6" ht="15.75" customHeight="1">
      <c r="A446" s="478" t="s">
        <v>781</v>
      </c>
      <c r="B446" s="479"/>
      <c r="C446" s="479"/>
      <c r="D446" s="479"/>
      <c r="E446" s="479"/>
      <c r="F446" s="480"/>
    </row>
    <row r="447" spans="1:6" ht="20.25" customHeight="1">
      <c r="A447" s="15">
        <v>164</v>
      </c>
      <c r="B447" s="124" t="s">
        <v>553</v>
      </c>
      <c r="C447" s="481" t="s">
        <v>102</v>
      </c>
      <c r="D447" s="482"/>
      <c r="E447" s="14" t="s">
        <v>940</v>
      </c>
      <c r="F447" s="116">
        <v>1570</v>
      </c>
    </row>
    <row r="448" spans="1:6" ht="20.25" customHeight="1">
      <c r="A448" s="16">
        <v>165</v>
      </c>
      <c r="B448" s="125" t="s">
        <v>554</v>
      </c>
      <c r="C448" s="382" t="s">
        <v>95</v>
      </c>
      <c r="D448" s="383"/>
      <c r="E448" s="61" t="s">
        <v>940</v>
      </c>
      <c r="F448" s="117">
        <v>1570</v>
      </c>
    </row>
    <row r="449" spans="1:6" ht="20.25" customHeight="1">
      <c r="A449" s="16">
        <v>166</v>
      </c>
      <c r="B449" s="125" t="s">
        <v>555</v>
      </c>
      <c r="C449" s="382" t="s">
        <v>97</v>
      </c>
      <c r="D449" s="383"/>
      <c r="E449" s="61" t="s">
        <v>940</v>
      </c>
      <c r="F449" s="117">
        <v>500</v>
      </c>
    </row>
    <row r="450" spans="1:6" ht="20.25" customHeight="1">
      <c r="A450" s="16">
        <v>167</v>
      </c>
      <c r="B450" s="125" t="s">
        <v>556</v>
      </c>
      <c r="C450" s="382" t="s">
        <v>98</v>
      </c>
      <c r="D450" s="383"/>
      <c r="E450" s="61" t="s">
        <v>940</v>
      </c>
      <c r="F450" s="117">
        <v>12</v>
      </c>
    </row>
    <row r="451" spans="1:6" ht="20.25" customHeight="1">
      <c r="A451" s="59">
        <v>168</v>
      </c>
      <c r="B451" s="126" t="s">
        <v>557</v>
      </c>
      <c r="C451" s="408" t="s">
        <v>103</v>
      </c>
      <c r="D451" s="409"/>
      <c r="E451" s="62" t="s">
        <v>941</v>
      </c>
      <c r="F451" s="118">
        <v>900</v>
      </c>
    </row>
    <row r="452" spans="1:6" ht="17.25" customHeight="1">
      <c r="A452" s="438" t="s">
        <v>606</v>
      </c>
      <c r="B452" s="439"/>
      <c r="C452" s="439"/>
      <c r="D452" s="439"/>
      <c r="E452" s="439"/>
      <c r="F452" s="440"/>
    </row>
    <row r="453" spans="1:6" ht="18" customHeight="1">
      <c r="A453" s="478" t="s">
        <v>106</v>
      </c>
      <c r="B453" s="479"/>
      <c r="C453" s="479"/>
      <c r="D453" s="479"/>
      <c r="E453" s="479"/>
      <c r="F453" s="480"/>
    </row>
    <row r="454" spans="1:6" ht="20.25" customHeight="1">
      <c r="A454" s="15">
        <v>169</v>
      </c>
      <c r="B454" s="124" t="s">
        <v>558</v>
      </c>
      <c r="C454" s="481" t="s">
        <v>105</v>
      </c>
      <c r="D454" s="482"/>
      <c r="E454" s="14" t="s">
        <v>940</v>
      </c>
      <c r="F454" s="116">
        <v>1770</v>
      </c>
    </row>
    <row r="455" spans="1:6" ht="20.25" customHeight="1">
      <c r="A455" s="16">
        <v>170</v>
      </c>
      <c r="B455" s="125" t="s">
        <v>559</v>
      </c>
      <c r="C455" s="382" t="s">
        <v>107</v>
      </c>
      <c r="D455" s="383"/>
      <c r="E455" s="61" t="s">
        <v>940</v>
      </c>
      <c r="F455" s="117">
        <v>1700</v>
      </c>
    </row>
    <row r="456" spans="1:6" ht="20.25" customHeight="1">
      <c r="A456" s="16">
        <v>171</v>
      </c>
      <c r="B456" s="125" t="s">
        <v>560</v>
      </c>
      <c r="C456" s="382" t="s">
        <v>108</v>
      </c>
      <c r="D456" s="383"/>
      <c r="E456" s="61" t="s">
        <v>940</v>
      </c>
      <c r="F456" s="117">
        <v>1777</v>
      </c>
    </row>
    <row r="457" spans="1:6" ht="20.25" customHeight="1">
      <c r="A457" s="16">
        <v>172</v>
      </c>
      <c r="B457" s="125" t="s">
        <v>561</v>
      </c>
      <c r="C457" s="382" t="s">
        <v>109</v>
      </c>
      <c r="D457" s="383"/>
      <c r="E457" s="61" t="s">
        <v>940</v>
      </c>
      <c r="F457" s="117">
        <v>1777</v>
      </c>
    </row>
    <row r="458" spans="1:6" ht="20.25" customHeight="1">
      <c r="A458" s="16">
        <v>173</v>
      </c>
      <c r="B458" s="125" t="s">
        <v>562</v>
      </c>
      <c r="C458" s="382" t="s">
        <v>110</v>
      </c>
      <c r="D458" s="383"/>
      <c r="E458" s="61" t="s">
        <v>940</v>
      </c>
      <c r="F458" s="117">
        <v>520</v>
      </c>
    </row>
    <row r="459" spans="1:6" ht="20.25" customHeight="1">
      <c r="A459" s="16">
        <v>174</v>
      </c>
      <c r="B459" s="125" t="s">
        <v>563</v>
      </c>
      <c r="C459" s="382" t="s">
        <v>111</v>
      </c>
      <c r="D459" s="383"/>
      <c r="E459" s="61" t="s">
        <v>467</v>
      </c>
      <c r="F459" s="117">
        <v>3700</v>
      </c>
    </row>
    <row r="460" spans="1:6" ht="20.25" customHeight="1">
      <c r="A460" s="16">
        <v>175</v>
      </c>
      <c r="B460" s="125" t="s">
        <v>564</v>
      </c>
      <c r="C460" s="382" t="s">
        <v>116</v>
      </c>
      <c r="D460" s="383"/>
      <c r="E460" s="61" t="s">
        <v>940</v>
      </c>
      <c r="F460" s="117">
        <v>20</v>
      </c>
    </row>
    <row r="461" spans="1:6" ht="20.25" customHeight="1">
      <c r="A461" s="59">
        <v>176</v>
      </c>
      <c r="B461" s="126" t="s">
        <v>565</v>
      </c>
      <c r="C461" s="408" t="s">
        <v>117</v>
      </c>
      <c r="D461" s="409"/>
      <c r="E461" s="62" t="s">
        <v>147</v>
      </c>
      <c r="F461" s="118">
        <v>21</v>
      </c>
    </row>
    <row r="462" spans="1:6" ht="17.25" customHeight="1">
      <c r="A462" s="478" t="s">
        <v>123</v>
      </c>
      <c r="B462" s="479"/>
      <c r="C462" s="479"/>
      <c r="D462" s="479"/>
      <c r="E462" s="479"/>
      <c r="F462" s="480"/>
    </row>
    <row r="463" spans="1:6" ht="21.75" customHeight="1">
      <c r="A463" s="15">
        <v>177</v>
      </c>
      <c r="B463" s="124" t="s">
        <v>566</v>
      </c>
      <c r="C463" s="410" t="s">
        <v>124</v>
      </c>
      <c r="D463" s="411"/>
      <c r="E463" s="14" t="s">
        <v>940</v>
      </c>
      <c r="F463" s="116">
        <v>1770</v>
      </c>
    </row>
    <row r="464" spans="1:6" ht="21.75" customHeight="1">
      <c r="A464" s="16">
        <v>178</v>
      </c>
      <c r="B464" s="125" t="s">
        <v>567</v>
      </c>
      <c r="C464" s="382" t="s">
        <v>125</v>
      </c>
      <c r="D464" s="383"/>
      <c r="E464" s="61" t="s">
        <v>940</v>
      </c>
      <c r="F464" s="117">
        <v>1700</v>
      </c>
    </row>
    <row r="465" spans="1:6" ht="21.75" customHeight="1">
      <c r="A465" s="16">
        <v>179</v>
      </c>
      <c r="B465" s="125" t="s">
        <v>568</v>
      </c>
      <c r="C465" s="382" t="s">
        <v>126</v>
      </c>
      <c r="D465" s="383"/>
      <c r="E465" s="61" t="s">
        <v>940</v>
      </c>
      <c r="F465" s="117">
        <v>1777</v>
      </c>
    </row>
    <row r="466" spans="1:6" ht="21.75" customHeight="1">
      <c r="A466" s="16">
        <v>180</v>
      </c>
      <c r="B466" s="125" t="s">
        <v>569</v>
      </c>
      <c r="C466" s="382" t="s">
        <v>127</v>
      </c>
      <c r="D466" s="383"/>
      <c r="E466" s="61" t="s">
        <v>940</v>
      </c>
      <c r="F466" s="117">
        <v>1777</v>
      </c>
    </row>
    <row r="467" spans="1:6" ht="21.75" customHeight="1">
      <c r="A467" s="16">
        <v>181</v>
      </c>
      <c r="B467" s="125" t="s">
        <v>570</v>
      </c>
      <c r="C467" s="382" t="s">
        <v>128</v>
      </c>
      <c r="D467" s="383"/>
      <c r="E467" s="61" t="s">
        <v>940</v>
      </c>
      <c r="F467" s="117">
        <v>520</v>
      </c>
    </row>
    <row r="468" spans="1:6" ht="21.75" customHeight="1">
      <c r="A468" s="16">
        <v>182</v>
      </c>
      <c r="B468" s="125" t="s">
        <v>571</v>
      </c>
      <c r="C468" s="382" t="s">
        <v>129</v>
      </c>
      <c r="D468" s="383"/>
      <c r="E468" s="61" t="s">
        <v>467</v>
      </c>
      <c r="F468" s="117">
        <v>3700</v>
      </c>
    </row>
    <row r="469" spans="1:6" ht="21.75" customHeight="1">
      <c r="A469" s="16">
        <v>183</v>
      </c>
      <c r="B469" s="125" t="s">
        <v>572</v>
      </c>
      <c r="C469" s="382" t="s">
        <v>116</v>
      </c>
      <c r="D469" s="383"/>
      <c r="E469" s="61" t="s">
        <v>940</v>
      </c>
      <c r="F469" s="117">
        <v>20</v>
      </c>
    </row>
    <row r="470" spans="1:6" ht="21.75" customHeight="1">
      <c r="A470" s="59">
        <v>184</v>
      </c>
      <c r="B470" s="126" t="s">
        <v>573</v>
      </c>
      <c r="C470" s="408" t="s">
        <v>117</v>
      </c>
      <c r="D470" s="409"/>
      <c r="E470" s="62" t="s">
        <v>147</v>
      </c>
      <c r="F470" s="118">
        <v>21</v>
      </c>
    </row>
    <row r="471" spans="1:6" ht="15.75" customHeight="1">
      <c r="A471" s="475" t="s">
        <v>607</v>
      </c>
      <c r="B471" s="476"/>
      <c r="C471" s="476"/>
      <c r="D471" s="476"/>
      <c r="E471" s="476"/>
      <c r="F471" s="477"/>
    </row>
    <row r="472" spans="1:6" ht="25.5" customHeight="1">
      <c r="A472" s="15">
        <v>185</v>
      </c>
      <c r="B472" s="124" t="s">
        <v>574</v>
      </c>
      <c r="C472" s="410" t="s">
        <v>139</v>
      </c>
      <c r="D472" s="411"/>
      <c r="E472" s="14" t="s">
        <v>940</v>
      </c>
      <c r="F472" s="116">
        <v>792</v>
      </c>
    </row>
    <row r="473" spans="1:6" ht="27" customHeight="1">
      <c r="A473" s="16">
        <v>186</v>
      </c>
      <c r="B473" s="125" t="s">
        <v>575</v>
      </c>
      <c r="C473" s="382" t="s">
        <v>140</v>
      </c>
      <c r="D473" s="383"/>
      <c r="E473" s="61" t="s">
        <v>940</v>
      </c>
      <c r="F473" s="117">
        <v>792</v>
      </c>
    </row>
    <row r="474" spans="1:6" ht="24" customHeight="1">
      <c r="A474" s="16">
        <v>187</v>
      </c>
      <c r="B474" s="125" t="s">
        <v>576</v>
      </c>
      <c r="C474" s="382" t="s">
        <v>141</v>
      </c>
      <c r="D474" s="383"/>
      <c r="E474" s="61" t="s">
        <v>940</v>
      </c>
      <c r="F474" s="117">
        <v>792</v>
      </c>
    </row>
    <row r="475" spans="1:6" ht="24.75" customHeight="1">
      <c r="A475" s="16">
        <v>188</v>
      </c>
      <c r="B475" s="125" t="s">
        <v>577</v>
      </c>
      <c r="C475" s="382" t="s">
        <v>142</v>
      </c>
      <c r="D475" s="383"/>
      <c r="E475" s="61" t="s">
        <v>940</v>
      </c>
      <c r="F475" s="117">
        <v>792</v>
      </c>
    </row>
    <row r="476" spans="1:6" ht="29.25" customHeight="1">
      <c r="A476" s="16">
        <v>189</v>
      </c>
      <c r="B476" s="125" t="s">
        <v>578</v>
      </c>
      <c r="C476" s="382" t="s">
        <v>143</v>
      </c>
      <c r="D476" s="383"/>
      <c r="E476" s="61" t="s">
        <v>147</v>
      </c>
      <c r="F476" s="117">
        <v>700</v>
      </c>
    </row>
    <row r="477" spans="1:6" ht="24" customHeight="1">
      <c r="A477" s="59">
        <v>190</v>
      </c>
      <c r="B477" s="126" t="s">
        <v>579</v>
      </c>
      <c r="C477" s="408" t="s">
        <v>144</v>
      </c>
      <c r="D477" s="409"/>
      <c r="E477" s="62" t="s">
        <v>940</v>
      </c>
      <c r="F477" s="118">
        <v>45</v>
      </c>
    </row>
    <row r="478" spans="1:6" ht="15">
      <c r="A478" s="475" t="s">
        <v>146</v>
      </c>
      <c r="B478" s="476"/>
      <c r="C478" s="476"/>
      <c r="D478" s="476"/>
      <c r="E478" s="476"/>
      <c r="F478" s="477"/>
    </row>
    <row r="479" spans="1:17" ht="21" customHeight="1">
      <c r="A479" s="60">
        <v>191</v>
      </c>
      <c r="B479" s="127" t="s">
        <v>580</v>
      </c>
      <c r="C479" s="414" t="s">
        <v>145</v>
      </c>
      <c r="D479" s="415"/>
      <c r="E479" s="8" t="s">
        <v>147</v>
      </c>
      <c r="F479" s="119">
        <v>200</v>
      </c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</row>
    <row r="480" spans="1:18" s="38" customFormat="1" ht="41.25" customHeight="1">
      <c r="A480" s="380" t="s">
        <v>720</v>
      </c>
      <c r="B480" s="380"/>
      <c r="C480" s="380"/>
      <c r="D480" s="380"/>
      <c r="E480" s="380"/>
      <c r="F480" s="380"/>
      <c r="G480" s="46"/>
      <c r="H480" s="46"/>
      <c r="I480" s="46"/>
      <c r="J480" s="46"/>
      <c r="K480" s="46"/>
      <c r="L480" s="47"/>
      <c r="M480" s="47"/>
      <c r="N480" s="47"/>
      <c r="O480" s="47"/>
      <c r="P480" s="47"/>
      <c r="Q480" s="47"/>
      <c r="R480" s="37"/>
    </row>
    <row r="481" spans="1:18" s="18" customFormat="1" ht="21" customHeight="1">
      <c r="A481" s="381" t="s">
        <v>711</v>
      </c>
      <c r="B481" s="381"/>
      <c r="C481" s="381"/>
      <c r="D481" s="54" t="s">
        <v>715</v>
      </c>
      <c r="E481" s="42"/>
      <c r="F481" s="42"/>
      <c r="G481" s="42"/>
      <c r="H481" s="42"/>
      <c r="I481" s="42"/>
      <c r="J481" s="48"/>
      <c r="K481" s="48"/>
      <c r="L481" s="49"/>
      <c r="M481" s="49"/>
      <c r="N481" s="49"/>
      <c r="O481" s="49"/>
      <c r="P481" s="49"/>
      <c r="Q481" s="49"/>
      <c r="R481" s="39"/>
    </row>
    <row r="482" spans="1:18" s="18" customFormat="1" ht="21" customHeight="1">
      <c r="A482" s="381" t="s">
        <v>712</v>
      </c>
      <c r="B482" s="381"/>
      <c r="C482" s="381"/>
      <c r="D482" s="54" t="s">
        <v>716</v>
      </c>
      <c r="E482" s="43"/>
      <c r="F482" s="43"/>
      <c r="G482" s="43"/>
      <c r="H482" s="43"/>
      <c r="I482" s="43"/>
      <c r="J482" s="48"/>
      <c r="K482" s="48"/>
      <c r="L482" s="49"/>
      <c r="M482" s="49"/>
      <c r="N482" s="49"/>
      <c r="O482" s="49"/>
      <c r="P482" s="49"/>
      <c r="Q482" s="49"/>
      <c r="R482" s="39"/>
    </row>
    <row r="483" spans="1:17" s="18" customFormat="1" ht="21" customHeight="1">
      <c r="A483" s="381" t="s">
        <v>713</v>
      </c>
      <c r="B483" s="381"/>
      <c r="C483" s="381"/>
      <c r="D483" s="54" t="s">
        <v>717</v>
      </c>
      <c r="E483" s="43"/>
      <c r="F483" s="43"/>
      <c r="G483" s="43"/>
      <c r="H483" s="43"/>
      <c r="I483" s="43"/>
      <c r="J483" s="48"/>
      <c r="K483" s="48"/>
      <c r="L483" s="48"/>
      <c r="M483" s="48"/>
      <c r="N483" s="48"/>
      <c r="O483" s="48"/>
      <c r="P483" s="48"/>
      <c r="Q483" s="48"/>
    </row>
    <row r="484" spans="1:17" s="18" customFormat="1" ht="21" customHeight="1">
      <c r="A484" s="381" t="s">
        <v>714</v>
      </c>
      <c r="B484" s="381"/>
      <c r="C484" s="381"/>
      <c r="D484" s="54"/>
      <c r="E484" s="40"/>
      <c r="F484" s="40"/>
      <c r="G484" s="41"/>
      <c r="H484" s="40"/>
      <c r="I484" s="40"/>
      <c r="J484" s="40"/>
      <c r="K484" s="40"/>
      <c r="L484" s="48"/>
      <c r="M484" s="48"/>
      <c r="N484" s="48"/>
      <c r="O484" s="48"/>
      <c r="P484" s="48"/>
      <c r="Q484" s="48"/>
    </row>
    <row r="485" spans="1:17" s="38" customFormat="1" ht="33" customHeight="1">
      <c r="A485" s="377" t="s">
        <v>710</v>
      </c>
      <c r="B485" s="377"/>
      <c r="C485" s="377"/>
      <c r="D485" s="377"/>
      <c r="E485" s="377"/>
      <c r="F485" s="377"/>
      <c r="G485" s="44"/>
      <c r="H485" s="44"/>
      <c r="I485" s="44"/>
      <c r="J485" s="44"/>
      <c r="K485" s="44"/>
      <c r="L485" s="50"/>
      <c r="M485" s="50"/>
      <c r="N485" s="50"/>
      <c r="O485" s="50"/>
      <c r="P485" s="50"/>
      <c r="Q485" s="50"/>
    </row>
    <row r="486" spans="1:17" ht="25.5" customHeight="1">
      <c r="A486" s="378" t="s">
        <v>718</v>
      </c>
      <c r="B486" s="378"/>
      <c r="C486" s="378"/>
      <c r="D486" s="378"/>
      <c r="E486" s="378"/>
      <c r="F486" s="378"/>
      <c r="G486" s="5"/>
      <c r="H486" s="5"/>
      <c r="I486" s="5"/>
      <c r="J486" s="5"/>
      <c r="K486" s="45"/>
      <c r="L486" s="45"/>
      <c r="M486" s="45"/>
      <c r="N486" s="45"/>
      <c r="O486" s="45"/>
      <c r="P486" s="45"/>
      <c r="Q486" s="45"/>
    </row>
    <row r="487" spans="1:17" ht="51" customHeight="1">
      <c r="A487" s="378" t="s">
        <v>384</v>
      </c>
      <c r="B487" s="378"/>
      <c r="C487" s="378"/>
      <c r="D487" s="378"/>
      <c r="E487" s="378"/>
      <c r="F487" s="378"/>
      <c r="G487" s="7"/>
      <c r="H487" s="7"/>
      <c r="I487" s="7"/>
      <c r="J487" s="7"/>
      <c r="K487" s="45"/>
      <c r="L487" s="45"/>
      <c r="M487" s="45"/>
      <c r="N487" s="45"/>
      <c r="O487" s="45"/>
      <c r="P487" s="45"/>
      <c r="Q487" s="45"/>
    </row>
    <row r="488" spans="7:17" ht="12.75"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</row>
    <row r="489" spans="7:17" ht="12.75"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</row>
    <row r="490" spans="7:17" ht="12.75"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</row>
    <row r="491" spans="7:17" ht="12.75"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</row>
    <row r="492" spans="7:17" ht="12.75"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</row>
  </sheetData>
  <sheetProtection/>
  <mergeCells count="629">
    <mergeCell ref="C472:D472"/>
    <mergeCell ref="A471:F471"/>
    <mergeCell ref="B131:B133"/>
    <mergeCell ref="B134:B135"/>
    <mergeCell ref="A478:F478"/>
    <mergeCell ref="C479:D479"/>
    <mergeCell ref="C474:D474"/>
    <mergeCell ref="C475:D475"/>
    <mergeCell ref="C476:D476"/>
    <mergeCell ref="C477:D477"/>
    <mergeCell ref="C470:D470"/>
    <mergeCell ref="C461:D461"/>
    <mergeCell ref="C463:D463"/>
    <mergeCell ref="C464:D464"/>
    <mergeCell ref="C465:D465"/>
    <mergeCell ref="A462:F462"/>
    <mergeCell ref="C473:D473"/>
    <mergeCell ref="C466:D466"/>
    <mergeCell ref="C467:D467"/>
    <mergeCell ref="C468:D468"/>
    <mergeCell ref="C469:D469"/>
    <mergeCell ref="C455:D455"/>
    <mergeCell ref="C456:D456"/>
    <mergeCell ref="C457:D457"/>
    <mergeCell ref="C458:D458"/>
    <mergeCell ref="A453:F453"/>
    <mergeCell ref="C460:D460"/>
    <mergeCell ref="C459:D459"/>
    <mergeCell ref="C448:D448"/>
    <mergeCell ref="C449:D449"/>
    <mergeCell ref="C450:D450"/>
    <mergeCell ref="C451:D451"/>
    <mergeCell ref="A452:F452"/>
    <mergeCell ref="C454:D454"/>
    <mergeCell ref="A439:F439"/>
    <mergeCell ref="A440:F440"/>
    <mergeCell ref="A446:F446"/>
    <mergeCell ref="C447:D447"/>
    <mergeCell ref="C445:D445"/>
    <mergeCell ref="C441:D441"/>
    <mergeCell ref="C442:D442"/>
    <mergeCell ref="C443:D443"/>
    <mergeCell ref="C444:D444"/>
    <mergeCell ref="A432:A438"/>
    <mergeCell ref="B432:B438"/>
    <mergeCell ref="C432:D432"/>
    <mergeCell ref="F432:F438"/>
    <mergeCell ref="C433:D433"/>
    <mergeCell ref="C434:D434"/>
    <mergeCell ref="C435:D435"/>
    <mergeCell ref="C436:D436"/>
    <mergeCell ref="C437:D437"/>
    <mergeCell ref="C438:D438"/>
    <mergeCell ref="A425:A431"/>
    <mergeCell ref="B425:B431"/>
    <mergeCell ref="C425:D425"/>
    <mergeCell ref="F425:F431"/>
    <mergeCell ref="C426:D426"/>
    <mergeCell ref="C427:D427"/>
    <mergeCell ref="C428:D428"/>
    <mergeCell ref="C429:D429"/>
    <mergeCell ref="C430:D430"/>
    <mergeCell ref="C431:D431"/>
    <mergeCell ref="A418:A424"/>
    <mergeCell ref="B418:B424"/>
    <mergeCell ref="C418:D418"/>
    <mergeCell ref="F418:F424"/>
    <mergeCell ref="C419:D419"/>
    <mergeCell ref="C420:D420"/>
    <mergeCell ref="C421:D421"/>
    <mergeCell ref="C422:D422"/>
    <mergeCell ref="C423:D423"/>
    <mergeCell ref="C424:D424"/>
    <mergeCell ref="A411:A417"/>
    <mergeCell ref="B411:B417"/>
    <mergeCell ref="C411:D411"/>
    <mergeCell ref="F411:F417"/>
    <mergeCell ref="C412:D412"/>
    <mergeCell ref="C413:D413"/>
    <mergeCell ref="C414:D414"/>
    <mergeCell ref="C415:D415"/>
    <mergeCell ref="C416:D416"/>
    <mergeCell ref="C417:D417"/>
    <mergeCell ref="A404:A410"/>
    <mergeCell ref="B404:B410"/>
    <mergeCell ref="C404:D404"/>
    <mergeCell ref="F404:F410"/>
    <mergeCell ref="C405:D405"/>
    <mergeCell ref="C406:D406"/>
    <mergeCell ref="C407:D407"/>
    <mergeCell ref="C408:D408"/>
    <mergeCell ref="C409:D409"/>
    <mergeCell ref="C410:D410"/>
    <mergeCell ref="F397:F403"/>
    <mergeCell ref="C398:D398"/>
    <mergeCell ref="C399:D399"/>
    <mergeCell ref="C400:D400"/>
    <mergeCell ref="C401:D401"/>
    <mergeCell ref="C402:D402"/>
    <mergeCell ref="C403:D403"/>
    <mergeCell ref="A397:A403"/>
    <mergeCell ref="B397:B403"/>
    <mergeCell ref="C397:D397"/>
    <mergeCell ref="C363:D363"/>
    <mergeCell ref="C381:D381"/>
    <mergeCell ref="A382:A389"/>
    <mergeCell ref="B382:B389"/>
    <mergeCell ref="A374:A381"/>
    <mergeCell ref="B374:B381"/>
    <mergeCell ref="C374:D374"/>
    <mergeCell ref="C388:D388"/>
    <mergeCell ref="C383:D383"/>
    <mergeCell ref="C384:D384"/>
    <mergeCell ref="C385:D385"/>
    <mergeCell ref="C382:D382"/>
    <mergeCell ref="C380:D380"/>
    <mergeCell ref="C386:D386"/>
    <mergeCell ref="C387:D387"/>
    <mergeCell ref="A390:A396"/>
    <mergeCell ref="B390:B396"/>
    <mergeCell ref="C390:D390"/>
    <mergeCell ref="F390:F396"/>
    <mergeCell ref="C391:D391"/>
    <mergeCell ref="C392:D392"/>
    <mergeCell ref="C393:D393"/>
    <mergeCell ref="C394:D394"/>
    <mergeCell ref="C395:D395"/>
    <mergeCell ref="C396:D396"/>
    <mergeCell ref="C372:D372"/>
    <mergeCell ref="C373:D373"/>
    <mergeCell ref="F382:F389"/>
    <mergeCell ref="C389:D389"/>
    <mergeCell ref="F374:F381"/>
    <mergeCell ref="C375:D375"/>
    <mergeCell ref="C376:D376"/>
    <mergeCell ref="C377:D377"/>
    <mergeCell ref="C378:D378"/>
    <mergeCell ref="C379:D379"/>
    <mergeCell ref="A365:F365"/>
    <mergeCell ref="A366:A373"/>
    <mergeCell ref="B366:B373"/>
    <mergeCell ref="C366:D366"/>
    <mergeCell ref="F366:F373"/>
    <mergeCell ref="C367:D367"/>
    <mergeCell ref="C368:D368"/>
    <mergeCell ref="C369:D369"/>
    <mergeCell ref="C370:D370"/>
    <mergeCell ref="C371:D371"/>
    <mergeCell ref="C358:D358"/>
    <mergeCell ref="C359:D359"/>
    <mergeCell ref="C361:D361"/>
    <mergeCell ref="C364:D364"/>
    <mergeCell ref="C360:D360"/>
    <mergeCell ref="C362:D362"/>
    <mergeCell ref="C352:D352"/>
    <mergeCell ref="C353:D353"/>
    <mergeCell ref="C354:D354"/>
    <mergeCell ref="C355:D355"/>
    <mergeCell ref="C356:D356"/>
    <mergeCell ref="C357:D357"/>
    <mergeCell ref="C345:D345"/>
    <mergeCell ref="C346:D346"/>
    <mergeCell ref="C347:D347"/>
    <mergeCell ref="C348:D348"/>
    <mergeCell ref="C350:D350"/>
    <mergeCell ref="C351:D351"/>
    <mergeCell ref="C332:D332"/>
    <mergeCell ref="C342:D342"/>
    <mergeCell ref="C336:D336"/>
    <mergeCell ref="C337:D337"/>
    <mergeCell ref="C338:D338"/>
    <mergeCell ref="C339:D339"/>
    <mergeCell ref="C340:D340"/>
    <mergeCell ref="C341:D341"/>
    <mergeCell ref="C343:D343"/>
    <mergeCell ref="C344:D344"/>
    <mergeCell ref="C327:D327"/>
    <mergeCell ref="C328:D328"/>
    <mergeCell ref="C329:D329"/>
    <mergeCell ref="C330:D330"/>
    <mergeCell ref="C333:D333"/>
    <mergeCell ref="C334:D334"/>
    <mergeCell ref="C335:D335"/>
    <mergeCell ref="C331:D331"/>
    <mergeCell ref="C321:D321"/>
    <mergeCell ref="C322:D322"/>
    <mergeCell ref="C323:D323"/>
    <mergeCell ref="A324:F324"/>
    <mergeCell ref="A325:F325"/>
    <mergeCell ref="C326:D326"/>
    <mergeCell ref="C314:D314"/>
    <mergeCell ref="A315:A322"/>
    <mergeCell ref="B315:B322"/>
    <mergeCell ref="C315:D315"/>
    <mergeCell ref="F315:F322"/>
    <mergeCell ref="C316:D316"/>
    <mergeCell ref="C317:D317"/>
    <mergeCell ref="C318:D318"/>
    <mergeCell ref="C319:D319"/>
    <mergeCell ref="C320:D320"/>
    <mergeCell ref="F306:F313"/>
    <mergeCell ref="C307:D307"/>
    <mergeCell ref="C308:D308"/>
    <mergeCell ref="C309:D309"/>
    <mergeCell ref="C310:D310"/>
    <mergeCell ref="C311:D311"/>
    <mergeCell ref="C312:D312"/>
    <mergeCell ref="C313:D313"/>
    <mergeCell ref="C303:D303"/>
    <mergeCell ref="C304:D304"/>
    <mergeCell ref="C305:D305"/>
    <mergeCell ref="A306:A313"/>
    <mergeCell ref="B306:B313"/>
    <mergeCell ref="C306:D306"/>
    <mergeCell ref="C296:D296"/>
    <mergeCell ref="A297:A304"/>
    <mergeCell ref="B297:B304"/>
    <mergeCell ref="C297:D297"/>
    <mergeCell ref="F297:F304"/>
    <mergeCell ref="C298:D298"/>
    <mergeCell ref="C299:D299"/>
    <mergeCell ref="C300:D300"/>
    <mergeCell ref="C301:D301"/>
    <mergeCell ref="C302:D302"/>
    <mergeCell ref="F288:F295"/>
    <mergeCell ref="C289:D289"/>
    <mergeCell ref="C290:D290"/>
    <mergeCell ref="C291:D291"/>
    <mergeCell ref="C292:D292"/>
    <mergeCell ref="C293:D293"/>
    <mergeCell ref="C294:D294"/>
    <mergeCell ref="C295:D295"/>
    <mergeCell ref="C285:D285"/>
    <mergeCell ref="C286:D286"/>
    <mergeCell ref="C287:D287"/>
    <mergeCell ref="A288:A295"/>
    <mergeCell ref="B288:B295"/>
    <mergeCell ref="C288:D288"/>
    <mergeCell ref="C278:D278"/>
    <mergeCell ref="A279:A286"/>
    <mergeCell ref="B279:B286"/>
    <mergeCell ref="C279:D279"/>
    <mergeCell ref="F279:F286"/>
    <mergeCell ref="C280:D280"/>
    <mergeCell ref="C281:D281"/>
    <mergeCell ref="C282:D282"/>
    <mergeCell ref="C283:D283"/>
    <mergeCell ref="C284:D284"/>
    <mergeCell ref="F270:F277"/>
    <mergeCell ref="C271:D271"/>
    <mergeCell ref="C272:D272"/>
    <mergeCell ref="C273:D273"/>
    <mergeCell ref="C274:D274"/>
    <mergeCell ref="C275:D275"/>
    <mergeCell ref="C276:D276"/>
    <mergeCell ref="C277:D277"/>
    <mergeCell ref="C267:D267"/>
    <mergeCell ref="C268:D268"/>
    <mergeCell ref="C269:D269"/>
    <mergeCell ref="A270:A277"/>
    <mergeCell ref="B270:B277"/>
    <mergeCell ref="C270:D270"/>
    <mergeCell ref="C260:D260"/>
    <mergeCell ref="A261:A268"/>
    <mergeCell ref="B261:B268"/>
    <mergeCell ref="C261:D261"/>
    <mergeCell ref="F261:F268"/>
    <mergeCell ref="C262:D262"/>
    <mergeCell ref="C263:D263"/>
    <mergeCell ref="C264:D264"/>
    <mergeCell ref="C265:D265"/>
    <mergeCell ref="C266:D266"/>
    <mergeCell ref="F252:F259"/>
    <mergeCell ref="C253:D253"/>
    <mergeCell ref="C254:D254"/>
    <mergeCell ref="C255:D255"/>
    <mergeCell ref="C256:D256"/>
    <mergeCell ref="C257:D257"/>
    <mergeCell ref="C258:D258"/>
    <mergeCell ref="C251:D251"/>
    <mergeCell ref="A252:A259"/>
    <mergeCell ref="B252:B259"/>
    <mergeCell ref="C252:D252"/>
    <mergeCell ref="C259:D259"/>
    <mergeCell ref="A243:A250"/>
    <mergeCell ref="B243:B250"/>
    <mergeCell ref="C243:D243"/>
    <mergeCell ref="F243:F250"/>
    <mergeCell ref="C244:D244"/>
    <mergeCell ref="C245:D245"/>
    <mergeCell ref="C246:D246"/>
    <mergeCell ref="C247:D247"/>
    <mergeCell ref="C248:D248"/>
    <mergeCell ref="C249:D249"/>
    <mergeCell ref="C250:D250"/>
    <mergeCell ref="A242:F242"/>
    <mergeCell ref="C225:D225"/>
    <mergeCell ref="F236:F240"/>
    <mergeCell ref="C238:D238"/>
    <mergeCell ref="C239:D239"/>
    <mergeCell ref="C240:D240"/>
    <mergeCell ref="C235:D235"/>
    <mergeCell ref="C231:D231"/>
    <mergeCell ref="F230:F234"/>
    <mergeCell ref="C232:D232"/>
    <mergeCell ref="C233:D233"/>
    <mergeCell ref="C234:D234"/>
    <mergeCell ref="C241:D241"/>
    <mergeCell ref="C237:D237"/>
    <mergeCell ref="C229:D229"/>
    <mergeCell ref="A230:A234"/>
    <mergeCell ref="B230:B234"/>
    <mergeCell ref="C230:D230"/>
    <mergeCell ref="A236:A240"/>
    <mergeCell ref="B236:B240"/>
    <mergeCell ref="C236:D236"/>
    <mergeCell ref="C223:D223"/>
    <mergeCell ref="A224:A228"/>
    <mergeCell ref="B224:B228"/>
    <mergeCell ref="C224:D224"/>
    <mergeCell ref="F224:F228"/>
    <mergeCell ref="C226:D226"/>
    <mergeCell ref="C227:D227"/>
    <mergeCell ref="C228:D228"/>
    <mergeCell ref="C217:D217"/>
    <mergeCell ref="A218:A222"/>
    <mergeCell ref="B218:B222"/>
    <mergeCell ref="C218:D218"/>
    <mergeCell ref="F218:F222"/>
    <mergeCell ref="C219:D219"/>
    <mergeCell ref="C220:D220"/>
    <mergeCell ref="C221:D221"/>
    <mergeCell ref="C222:D222"/>
    <mergeCell ref="C211:D211"/>
    <mergeCell ref="A212:A216"/>
    <mergeCell ref="B212:B216"/>
    <mergeCell ref="C212:D212"/>
    <mergeCell ref="F212:F216"/>
    <mergeCell ref="C213:D213"/>
    <mergeCell ref="C214:D214"/>
    <mergeCell ref="C215:D215"/>
    <mergeCell ref="C216:D216"/>
    <mergeCell ref="A206:A210"/>
    <mergeCell ref="B206:B210"/>
    <mergeCell ref="C206:D206"/>
    <mergeCell ref="F206:F210"/>
    <mergeCell ref="C207:D207"/>
    <mergeCell ref="C208:D208"/>
    <mergeCell ref="C209:D209"/>
    <mergeCell ref="C210:D210"/>
    <mergeCell ref="B194:B198"/>
    <mergeCell ref="A194:A198"/>
    <mergeCell ref="C201:D201"/>
    <mergeCell ref="A200:A204"/>
    <mergeCell ref="B200:B204"/>
    <mergeCell ref="C194:D194"/>
    <mergeCell ref="C199:D199"/>
    <mergeCell ref="C177:D177"/>
    <mergeCell ref="C178:D178"/>
    <mergeCell ref="C183:D183"/>
    <mergeCell ref="C184:D184"/>
    <mergeCell ref="C185:D185"/>
    <mergeCell ref="C186:D186"/>
    <mergeCell ref="C179:D179"/>
    <mergeCell ref="C180:D180"/>
    <mergeCell ref="C181:D181"/>
    <mergeCell ref="C182:D182"/>
    <mergeCell ref="C193:D193"/>
    <mergeCell ref="F200:F204"/>
    <mergeCell ref="C202:D202"/>
    <mergeCell ref="C203:D203"/>
    <mergeCell ref="C204:D204"/>
    <mergeCell ref="F194:F198"/>
    <mergeCell ref="C195:D195"/>
    <mergeCell ref="C196:D196"/>
    <mergeCell ref="C197:D197"/>
    <mergeCell ref="C198:D198"/>
    <mergeCell ref="A188:A192"/>
    <mergeCell ref="C165:D165"/>
    <mergeCell ref="C164:D164"/>
    <mergeCell ref="C191:D191"/>
    <mergeCell ref="C192:D192"/>
    <mergeCell ref="C166:D166"/>
    <mergeCell ref="C167:D167"/>
    <mergeCell ref="C168:D168"/>
    <mergeCell ref="C169:D169"/>
    <mergeCell ref="C176:D176"/>
    <mergeCell ref="A163:F163"/>
    <mergeCell ref="C188:D188"/>
    <mergeCell ref="C189:D189"/>
    <mergeCell ref="F188:F192"/>
    <mergeCell ref="C170:D170"/>
    <mergeCell ref="C171:D171"/>
    <mergeCell ref="C172:D172"/>
    <mergeCell ref="C173:D173"/>
    <mergeCell ref="C175:D175"/>
    <mergeCell ref="C190:D190"/>
    <mergeCell ref="C158:D158"/>
    <mergeCell ref="C159:D159"/>
    <mergeCell ref="C160:D160"/>
    <mergeCell ref="C161:D161"/>
    <mergeCell ref="C162:D162"/>
    <mergeCell ref="C156:D156"/>
    <mergeCell ref="C145:D145"/>
    <mergeCell ref="A156:A162"/>
    <mergeCell ref="B156:B162"/>
    <mergeCell ref="C200:D200"/>
    <mergeCell ref="C205:D205"/>
    <mergeCell ref="B188:B192"/>
    <mergeCell ref="A187:F187"/>
    <mergeCell ref="C174:D174"/>
    <mergeCell ref="F156:F162"/>
    <mergeCell ref="C157:D157"/>
    <mergeCell ref="A141:A145"/>
    <mergeCell ref="B141:B145"/>
    <mergeCell ref="C141:D141"/>
    <mergeCell ref="C146:D146"/>
    <mergeCell ref="E141:F141"/>
    <mergeCell ref="C142:D142"/>
    <mergeCell ref="E142:E145"/>
    <mergeCell ref="F142:F145"/>
    <mergeCell ref="C143:D143"/>
    <mergeCell ref="C144:D144"/>
    <mergeCell ref="C147:D147"/>
    <mergeCell ref="A148:F148"/>
    <mergeCell ref="A149:A155"/>
    <mergeCell ref="B149:B155"/>
    <mergeCell ref="C149:D149"/>
    <mergeCell ref="F149:F155"/>
    <mergeCell ref="C150:D150"/>
    <mergeCell ref="C151:D151"/>
    <mergeCell ref="C152:D152"/>
    <mergeCell ref="C153:D153"/>
    <mergeCell ref="F132:F133"/>
    <mergeCell ref="C140:D140"/>
    <mergeCell ref="E137:E140"/>
    <mergeCell ref="F137:F140"/>
    <mergeCell ref="E136:F136"/>
    <mergeCell ref="C137:D137"/>
    <mergeCell ref="C138:D138"/>
    <mergeCell ref="C139:D139"/>
    <mergeCell ref="C155:D155"/>
    <mergeCell ref="E129:E130"/>
    <mergeCell ref="F129:F130"/>
    <mergeCell ref="E134:E135"/>
    <mergeCell ref="F134:F135"/>
    <mergeCell ref="E131:F131"/>
    <mergeCell ref="E132:E133"/>
    <mergeCell ref="C131:D131"/>
    <mergeCell ref="C132:D132"/>
    <mergeCell ref="C133:D133"/>
    <mergeCell ref="A117:A124"/>
    <mergeCell ref="E127:E128"/>
    <mergeCell ref="F127:F128"/>
    <mergeCell ref="C154:D154"/>
    <mergeCell ref="A131:A135"/>
    <mergeCell ref="C134:D134"/>
    <mergeCell ref="C135:D135"/>
    <mergeCell ref="A136:A140"/>
    <mergeCell ref="B136:B140"/>
    <mergeCell ref="C136:D136"/>
    <mergeCell ref="A125:F125"/>
    <mergeCell ref="A126:A130"/>
    <mergeCell ref="C126:D126"/>
    <mergeCell ref="C127:D127"/>
    <mergeCell ref="C128:D128"/>
    <mergeCell ref="C129:D129"/>
    <mergeCell ref="C130:D130"/>
    <mergeCell ref="E126:F126"/>
    <mergeCell ref="B126:B128"/>
    <mergeCell ref="B129:B130"/>
    <mergeCell ref="B117:B124"/>
    <mergeCell ref="C117:D117"/>
    <mergeCell ref="F117:F124"/>
    <mergeCell ref="C118:D118"/>
    <mergeCell ref="C119:D119"/>
    <mergeCell ref="C120:D120"/>
    <mergeCell ref="C121:D121"/>
    <mergeCell ref="C122:D122"/>
    <mergeCell ref="C123:D123"/>
    <mergeCell ref="C124:D124"/>
    <mergeCell ref="A101:A108"/>
    <mergeCell ref="C102:D102"/>
    <mergeCell ref="C103:D103"/>
    <mergeCell ref="C104:D104"/>
    <mergeCell ref="C105:D105"/>
    <mergeCell ref="C106:D106"/>
    <mergeCell ref="F93:F100"/>
    <mergeCell ref="C94:D94"/>
    <mergeCell ref="C95:D95"/>
    <mergeCell ref="C96:D96"/>
    <mergeCell ref="C97:D97"/>
    <mergeCell ref="B101:B108"/>
    <mergeCell ref="C98:D98"/>
    <mergeCell ref="C99:D99"/>
    <mergeCell ref="C91:D91"/>
    <mergeCell ref="C92:D92"/>
    <mergeCell ref="C93:D93"/>
    <mergeCell ref="F101:F108"/>
    <mergeCell ref="C100:D100"/>
    <mergeCell ref="C101:D101"/>
    <mergeCell ref="C107:D107"/>
    <mergeCell ref="C108:D108"/>
    <mergeCell ref="A93:A100"/>
    <mergeCell ref="B93:B100"/>
    <mergeCell ref="C74:D74"/>
    <mergeCell ref="C75:D75"/>
    <mergeCell ref="C76:D76"/>
    <mergeCell ref="A69:A76"/>
    <mergeCell ref="B69:B76"/>
    <mergeCell ref="C71:D71"/>
    <mergeCell ref="C72:D72"/>
    <mergeCell ref="C73:D73"/>
    <mergeCell ref="F52:F59"/>
    <mergeCell ref="F43:F50"/>
    <mergeCell ref="F69:F76"/>
    <mergeCell ref="C52:D52"/>
    <mergeCell ref="C60:D60"/>
    <mergeCell ref="C61:D61"/>
    <mergeCell ref="C44:D44"/>
    <mergeCell ref="C45:D45"/>
    <mergeCell ref="C53:D53"/>
    <mergeCell ref="C85:D85"/>
    <mergeCell ref="F85:F92"/>
    <mergeCell ref="C86:D86"/>
    <mergeCell ref="C87:D87"/>
    <mergeCell ref="C88:D88"/>
    <mergeCell ref="C69:D69"/>
    <mergeCell ref="F60:F67"/>
    <mergeCell ref="A52:A59"/>
    <mergeCell ref="B52:B59"/>
    <mergeCell ref="C59:D59"/>
    <mergeCell ref="B60:B67"/>
    <mergeCell ref="A60:A67"/>
    <mergeCell ref="C58:D58"/>
    <mergeCell ref="C55:D55"/>
    <mergeCell ref="C56:D56"/>
    <mergeCell ref="C57:D57"/>
    <mergeCell ref="C70:D70"/>
    <mergeCell ref="C67:D67"/>
    <mergeCell ref="C68:D68"/>
    <mergeCell ref="C51:D51"/>
    <mergeCell ref="C54:D54"/>
    <mergeCell ref="C65:D65"/>
    <mergeCell ref="C66:D66"/>
    <mergeCell ref="C62:D62"/>
    <mergeCell ref="C64:D64"/>
    <mergeCell ref="C41:D41"/>
    <mergeCell ref="C43:D43"/>
    <mergeCell ref="A42:F42"/>
    <mergeCell ref="A43:A50"/>
    <mergeCell ref="B43:B50"/>
    <mergeCell ref="C46:D46"/>
    <mergeCell ref="C47:D47"/>
    <mergeCell ref="C48:D48"/>
    <mergeCell ref="C49:D49"/>
    <mergeCell ref="C37:D37"/>
    <mergeCell ref="C38:D38"/>
    <mergeCell ref="C39:D39"/>
    <mergeCell ref="C40:D40"/>
    <mergeCell ref="C50:D50"/>
    <mergeCell ref="C63:D63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2:D12"/>
    <mergeCell ref="C15:D15"/>
    <mergeCell ref="C16:D16"/>
    <mergeCell ref="C13:D13"/>
    <mergeCell ref="C17:D17"/>
    <mergeCell ref="C18:D18"/>
    <mergeCell ref="C11:D11"/>
    <mergeCell ref="A2:E2"/>
    <mergeCell ref="A4:F4"/>
    <mergeCell ref="A5:F5"/>
    <mergeCell ref="A3:F3"/>
    <mergeCell ref="A10:F10"/>
    <mergeCell ref="A6:H6"/>
    <mergeCell ref="F77:F84"/>
    <mergeCell ref="C78:D78"/>
    <mergeCell ref="C79:D79"/>
    <mergeCell ref="C80:D80"/>
    <mergeCell ref="C81:D81"/>
    <mergeCell ref="C82:D82"/>
    <mergeCell ref="C83:D83"/>
    <mergeCell ref="C84:D84"/>
    <mergeCell ref="A109:A116"/>
    <mergeCell ref="B109:B116"/>
    <mergeCell ref="C109:D109"/>
    <mergeCell ref="A77:A84"/>
    <mergeCell ref="B77:B84"/>
    <mergeCell ref="C77:D77"/>
    <mergeCell ref="C89:D89"/>
    <mergeCell ref="C90:D90"/>
    <mergeCell ref="A85:A92"/>
    <mergeCell ref="B85:B92"/>
    <mergeCell ref="F109:F116"/>
    <mergeCell ref="C110:D110"/>
    <mergeCell ref="C111:D111"/>
    <mergeCell ref="C112:D112"/>
    <mergeCell ref="C113:D113"/>
    <mergeCell ref="C114:D114"/>
    <mergeCell ref="C115:D115"/>
    <mergeCell ref="C116:D116"/>
    <mergeCell ref="A485:F485"/>
    <mergeCell ref="A486:F486"/>
    <mergeCell ref="A487:F487"/>
    <mergeCell ref="D9:F9"/>
    <mergeCell ref="A480:F480"/>
    <mergeCell ref="A481:C481"/>
    <mergeCell ref="A482:C482"/>
    <mergeCell ref="A483:C483"/>
    <mergeCell ref="A484:C484"/>
    <mergeCell ref="C349:D349"/>
  </mergeCells>
  <hyperlinks>
    <hyperlink ref="A8" r:id="rId1" display="www.porshen.ru"/>
  </hyperlinks>
  <printOptions/>
  <pageMargins left="0.45" right="0.27" top="0.33" bottom="0.33" header="0.3" footer="0.17"/>
  <pageSetup horizontalDpi="600" verticalDpi="600" orientation="portrait" paperSize="9" scale="70" r:id="rId3"/>
  <headerFooter alignWithMargins="0">
    <oddFooter>&amp;RЛист &amp;P</oddFooter>
  </headerFooter>
  <rowBreaks count="7" manualBreakCount="7">
    <brk id="51" max="5" man="1"/>
    <brk id="116" max="5" man="1"/>
    <brk id="186" max="5" man="1"/>
    <brk id="251" max="5" man="1"/>
    <brk id="323" max="5" man="1"/>
    <brk id="381" max="5" man="1"/>
    <brk id="438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3"/>
  <sheetViews>
    <sheetView view="pageBreakPreview" zoomScaleSheetLayoutView="100" zoomScalePageLayoutView="0" workbookViewId="0" topLeftCell="A67">
      <selection activeCell="H78" sqref="H78"/>
    </sheetView>
  </sheetViews>
  <sheetFormatPr defaultColWidth="9.00390625" defaultRowHeight="12.75"/>
  <cols>
    <col min="1" max="1" width="5.00390625" style="266" customWidth="1"/>
    <col min="2" max="2" width="11.125" style="0" customWidth="1"/>
    <col min="3" max="3" width="9.25390625" style="0" customWidth="1"/>
    <col min="4" max="4" width="17.125" style="0" customWidth="1"/>
    <col min="5" max="5" width="9.375" style="0" customWidth="1"/>
    <col min="6" max="6" width="13.375" style="0" customWidth="1"/>
    <col min="7" max="7" width="8.875" style="0" hidden="1" customWidth="1"/>
    <col min="8" max="8" width="75.00390625" style="0" customWidth="1"/>
    <col min="10" max="10" width="56.625" style="0" customWidth="1"/>
  </cols>
  <sheetData>
    <row r="1" spans="1:8" ht="18.75" customHeight="1">
      <c r="A1" s="475" t="s">
        <v>581</v>
      </c>
      <c r="B1" s="476"/>
      <c r="C1" s="476"/>
      <c r="D1" s="476"/>
      <c r="E1" s="476"/>
      <c r="F1" s="476"/>
      <c r="G1" s="476"/>
      <c r="H1" s="477"/>
    </row>
    <row r="2" spans="1:8" ht="21" customHeight="1">
      <c r="A2" s="475" t="s">
        <v>818</v>
      </c>
      <c r="B2" s="476"/>
      <c r="C2" s="476"/>
      <c r="D2" s="476"/>
      <c r="E2" s="476"/>
      <c r="F2" s="476"/>
      <c r="G2" s="476"/>
      <c r="H2" s="477"/>
    </row>
    <row r="3" spans="1:8" ht="38.25" customHeight="1">
      <c r="A3" s="261" t="s">
        <v>154</v>
      </c>
      <c r="B3" s="23" t="s">
        <v>155</v>
      </c>
      <c r="C3" s="23" t="s">
        <v>587</v>
      </c>
      <c r="D3" s="24" t="s">
        <v>582</v>
      </c>
      <c r="E3" s="24" t="s">
        <v>157</v>
      </c>
      <c r="F3" s="24" t="s">
        <v>698</v>
      </c>
      <c r="G3" s="302"/>
      <c r="H3" s="24" t="s">
        <v>585</v>
      </c>
    </row>
    <row r="4" spans="1:10" s="27" customFormat="1" ht="21" customHeight="1">
      <c r="A4" s="252">
        <v>182</v>
      </c>
      <c r="B4" s="65" t="s">
        <v>586</v>
      </c>
      <c r="C4" s="65" t="s">
        <v>584</v>
      </c>
      <c r="D4" s="296" t="s">
        <v>583</v>
      </c>
      <c r="E4" s="148" t="s">
        <v>940</v>
      </c>
      <c r="F4" s="276">
        <v>3075</v>
      </c>
      <c r="G4" s="151" t="s">
        <v>819</v>
      </c>
      <c r="H4" s="28" t="s">
        <v>43</v>
      </c>
      <c r="I4" s="26"/>
      <c r="J4" s="26"/>
    </row>
    <row r="5" spans="1:10" s="27" customFormat="1" ht="42" customHeight="1">
      <c r="A5" s="243">
        <f>A4+1</f>
        <v>183</v>
      </c>
      <c r="B5" s="66" t="s">
        <v>588</v>
      </c>
      <c r="C5" s="66" t="s">
        <v>584</v>
      </c>
      <c r="D5" s="298" t="s">
        <v>583</v>
      </c>
      <c r="E5" s="149" t="s">
        <v>940</v>
      </c>
      <c r="F5" s="277">
        <v>4660</v>
      </c>
      <c r="G5" s="152" t="s">
        <v>819</v>
      </c>
      <c r="H5" s="29" t="s">
        <v>27</v>
      </c>
      <c r="I5" s="26"/>
      <c r="J5" s="26"/>
    </row>
    <row r="6" spans="1:10" s="27" customFormat="1" ht="21" customHeight="1">
      <c r="A6" s="252">
        <f>A5+1</f>
        <v>184</v>
      </c>
      <c r="B6" s="65" t="s">
        <v>589</v>
      </c>
      <c r="C6" s="65" t="s">
        <v>820</v>
      </c>
      <c r="D6" s="296" t="s">
        <v>608</v>
      </c>
      <c r="E6" s="148" t="s">
        <v>940</v>
      </c>
      <c r="F6" s="276">
        <v>3280</v>
      </c>
      <c r="G6" s="151" t="s">
        <v>819</v>
      </c>
      <c r="H6" s="28" t="s">
        <v>43</v>
      </c>
      <c r="I6" s="26"/>
      <c r="J6" s="26"/>
    </row>
    <row r="7" spans="1:10" s="235" customFormat="1" ht="42.75" customHeight="1">
      <c r="A7" s="243">
        <f aca="true" t="shared" si="0" ref="A7:A43">A6+1</f>
        <v>185</v>
      </c>
      <c r="B7" s="66" t="s">
        <v>590</v>
      </c>
      <c r="C7" s="243" t="s">
        <v>820</v>
      </c>
      <c r="D7" s="298" t="s">
        <v>608</v>
      </c>
      <c r="E7" s="249" t="s">
        <v>940</v>
      </c>
      <c r="F7" s="244">
        <v>4855</v>
      </c>
      <c r="G7" s="250" t="s">
        <v>819</v>
      </c>
      <c r="H7" s="29" t="s">
        <v>28</v>
      </c>
      <c r="I7" s="251"/>
      <c r="J7" s="251"/>
    </row>
    <row r="8" spans="1:10" s="235" customFormat="1" ht="15.75" customHeight="1">
      <c r="A8" s="252">
        <f t="shared" si="0"/>
        <v>186</v>
      </c>
      <c r="B8" s="65" t="s">
        <v>591</v>
      </c>
      <c r="C8" s="65" t="s">
        <v>821</v>
      </c>
      <c r="D8" s="296" t="s">
        <v>609</v>
      </c>
      <c r="E8" s="148" t="s">
        <v>940</v>
      </c>
      <c r="F8" s="276">
        <v>3625</v>
      </c>
      <c r="G8" s="151" t="s">
        <v>819</v>
      </c>
      <c r="H8" s="28" t="s">
        <v>43</v>
      </c>
      <c r="I8" s="251"/>
      <c r="J8" s="251"/>
    </row>
    <row r="9" spans="1:10" s="27" customFormat="1" ht="39.75" customHeight="1">
      <c r="A9" s="299">
        <f t="shared" si="0"/>
        <v>187</v>
      </c>
      <c r="B9" s="67" t="s">
        <v>592</v>
      </c>
      <c r="C9" s="67" t="s">
        <v>821</v>
      </c>
      <c r="D9" s="297" t="s">
        <v>609</v>
      </c>
      <c r="E9" s="150" t="s">
        <v>940</v>
      </c>
      <c r="F9" s="278">
        <v>5190</v>
      </c>
      <c r="G9" s="153" t="s">
        <v>819</v>
      </c>
      <c r="H9" s="30" t="s">
        <v>0</v>
      </c>
      <c r="I9" s="26"/>
      <c r="J9" s="26"/>
    </row>
    <row r="10" spans="1:10" s="27" customFormat="1" ht="21" customHeight="1">
      <c r="A10" s="299">
        <f t="shared" si="0"/>
        <v>188</v>
      </c>
      <c r="B10" s="67" t="s">
        <v>593</v>
      </c>
      <c r="C10" s="67" t="s">
        <v>821</v>
      </c>
      <c r="D10" s="297" t="s">
        <v>822</v>
      </c>
      <c r="E10" s="150" t="s">
        <v>940</v>
      </c>
      <c r="F10" s="278">
        <v>3625</v>
      </c>
      <c r="G10" s="153" t="s">
        <v>819</v>
      </c>
      <c r="H10" s="30" t="s">
        <v>43</v>
      </c>
      <c r="I10" s="26"/>
      <c r="J10" s="26"/>
    </row>
    <row r="11" spans="1:10" s="27" customFormat="1" ht="39" customHeight="1">
      <c r="A11" s="243">
        <f t="shared" si="0"/>
        <v>189</v>
      </c>
      <c r="B11" s="66" t="s">
        <v>594</v>
      </c>
      <c r="C11" s="66" t="s">
        <v>821</v>
      </c>
      <c r="D11" s="298" t="s">
        <v>822</v>
      </c>
      <c r="E11" s="149" t="s">
        <v>940</v>
      </c>
      <c r="F11" s="277">
        <v>5190</v>
      </c>
      <c r="G11" s="152" t="s">
        <v>819</v>
      </c>
      <c r="H11" s="29" t="s">
        <v>29</v>
      </c>
      <c r="I11" s="26"/>
      <c r="J11" s="26"/>
    </row>
    <row r="12" spans="1:10" s="27" customFormat="1" ht="21" customHeight="1">
      <c r="A12" s="252">
        <f t="shared" si="0"/>
        <v>190</v>
      </c>
      <c r="B12" s="65" t="s">
        <v>595</v>
      </c>
      <c r="C12" s="65" t="s">
        <v>823</v>
      </c>
      <c r="D12" s="296" t="s">
        <v>610</v>
      </c>
      <c r="E12" s="148" t="s">
        <v>940</v>
      </c>
      <c r="F12" s="276">
        <v>3970</v>
      </c>
      <c r="G12" s="151" t="s">
        <v>819</v>
      </c>
      <c r="H12" s="28" t="s">
        <v>43</v>
      </c>
      <c r="I12" s="26"/>
      <c r="J12" s="26"/>
    </row>
    <row r="13" spans="1:10" s="27" customFormat="1" ht="39" customHeight="1">
      <c r="A13" s="299">
        <f t="shared" si="0"/>
        <v>191</v>
      </c>
      <c r="B13" s="67" t="s">
        <v>596</v>
      </c>
      <c r="C13" s="67" t="s">
        <v>823</v>
      </c>
      <c r="D13" s="297" t="s">
        <v>610</v>
      </c>
      <c r="E13" s="150" t="s">
        <v>940</v>
      </c>
      <c r="F13" s="278">
        <v>5520</v>
      </c>
      <c r="G13" s="153" t="s">
        <v>819</v>
      </c>
      <c r="H13" s="30" t="s">
        <v>0</v>
      </c>
      <c r="I13" s="26"/>
      <c r="J13" s="26"/>
    </row>
    <row r="14" spans="1:10" s="27" customFormat="1" ht="21" customHeight="1">
      <c r="A14" s="299">
        <f t="shared" si="0"/>
        <v>192</v>
      </c>
      <c r="B14" s="67" t="s">
        <v>597</v>
      </c>
      <c r="C14" s="67" t="s">
        <v>823</v>
      </c>
      <c r="D14" s="297" t="s">
        <v>824</v>
      </c>
      <c r="E14" s="150" t="s">
        <v>940</v>
      </c>
      <c r="F14" s="278">
        <v>3970</v>
      </c>
      <c r="G14" s="153" t="s">
        <v>819</v>
      </c>
      <c r="H14" s="30" t="s">
        <v>43</v>
      </c>
      <c r="I14" s="26"/>
      <c r="J14" s="26"/>
    </row>
    <row r="15" spans="1:10" s="27" customFormat="1" ht="36" customHeight="1">
      <c r="A15" s="243">
        <f t="shared" si="0"/>
        <v>193</v>
      </c>
      <c r="B15" s="66" t="s">
        <v>598</v>
      </c>
      <c r="C15" s="66" t="s">
        <v>823</v>
      </c>
      <c r="D15" s="298" t="s">
        <v>824</v>
      </c>
      <c r="E15" s="149" t="s">
        <v>940</v>
      </c>
      <c r="F15" s="277">
        <v>5520</v>
      </c>
      <c r="G15" s="152" t="s">
        <v>819</v>
      </c>
      <c r="H15" s="29" t="s">
        <v>29</v>
      </c>
      <c r="I15" s="26"/>
      <c r="J15" s="26"/>
    </row>
    <row r="16" spans="1:10" s="27" customFormat="1" ht="21" customHeight="1">
      <c r="A16" s="252">
        <f t="shared" si="0"/>
        <v>194</v>
      </c>
      <c r="B16" s="65" t="s">
        <v>856</v>
      </c>
      <c r="C16" s="65" t="s">
        <v>825</v>
      </c>
      <c r="D16" s="296" t="s">
        <v>612</v>
      </c>
      <c r="E16" s="148" t="s">
        <v>940</v>
      </c>
      <c r="F16" s="276">
        <v>4380</v>
      </c>
      <c r="G16" s="151" t="s">
        <v>819</v>
      </c>
      <c r="H16" s="28" t="s">
        <v>43</v>
      </c>
      <c r="I16" s="26"/>
      <c r="J16" s="26"/>
    </row>
    <row r="17" spans="1:10" s="27" customFormat="1" ht="39" customHeight="1">
      <c r="A17" s="299">
        <f t="shared" si="0"/>
        <v>195</v>
      </c>
      <c r="B17" s="67" t="s">
        <v>857</v>
      </c>
      <c r="C17" s="67" t="s">
        <v>825</v>
      </c>
      <c r="D17" s="297" t="s">
        <v>612</v>
      </c>
      <c r="E17" s="150" t="s">
        <v>940</v>
      </c>
      <c r="F17" s="278">
        <v>5915</v>
      </c>
      <c r="G17" s="153" t="s">
        <v>819</v>
      </c>
      <c r="H17" s="30" t="s">
        <v>29</v>
      </c>
      <c r="I17" s="26"/>
      <c r="J17" s="26"/>
    </row>
    <row r="18" spans="1:10" s="27" customFormat="1" ht="24" customHeight="1">
      <c r="A18" s="299">
        <f t="shared" si="0"/>
        <v>196</v>
      </c>
      <c r="B18" s="67" t="s">
        <v>858</v>
      </c>
      <c r="C18" s="67" t="s">
        <v>825</v>
      </c>
      <c r="D18" s="297" t="s">
        <v>611</v>
      </c>
      <c r="E18" s="150" t="s">
        <v>940</v>
      </c>
      <c r="F18" s="278">
        <v>4380</v>
      </c>
      <c r="G18" s="153" t="s">
        <v>819</v>
      </c>
      <c r="H18" s="30" t="s">
        <v>43</v>
      </c>
      <c r="I18" s="26"/>
      <c r="J18" s="26"/>
    </row>
    <row r="19" spans="1:10" s="27" customFormat="1" ht="37.5" customHeight="1">
      <c r="A19" s="243">
        <f t="shared" si="0"/>
        <v>197</v>
      </c>
      <c r="B19" s="66" t="s">
        <v>859</v>
      </c>
      <c r="C19" s="66" t="s">
        <v>825</v>
      </c>
      <c r="D19" s="298" t="s">
        <v>611</v>
      </c>
      <c r="E19" s="149" t="s">
        <v>940</v>
      </c>
      <c r="F19" s="277">
        <v>5915</v>
      </c>
      <c r="G19" s="152" t="s">
        <v>819</v>
      </c>
      <c r="H19" s="29" t="s">
        <v>1</v>
      </c>
      <c r="I19" s="26"/>
      <c r="J19" s="26"/>
    </row>
    <row r="20" spans="1:10" s="27" customFormat="1" ht="21" customHeight="1">
      <c r="A20" s="252">
        <f t="shared" si="0"/>
        <v>198</v>
      </c>
      <c r="B20" s="65" t="s">
        <v>860</v>
      </c>
      <c r="C20" s="65" t="s">
        <v>826</v>
      </c>
      <c r="D20" s="296" t="s">
        <v>827</v>
      </c>
      <c r="E20" s="148" t="s">
        <v>940</v>
      </c>
      <c r="F20" s="276">
        <v>4715</v>
      </c>
      <c r="G20" s="151" t="s">
        <v>819</v>
      </c>
      <c r="H20" s="28" t="s">
        <v>43</v>
      </c>
      <c r="I20" s="26"/>
      <c r="J20" s="26"/>
    </row>
    <row r="21" spans="1:10" s="27" customFormat="1" ht="39.75" customHeight="1">
      <c r="A21" s="299">
        <f t="shared" si="0"/>
        <v>199</v>
      </c>
      <c r="B21" s="67" t="s">
        <v>861</v>
      </c>
      <c r="C21" s="67" t="s">
        <v>826</v>
      </c>
      <c r="D21" s="297" t="s">
        <v>827</v>
      </c>
      <c r="E21" s="150" t="s">
        <v>940</v>
      </c>
      <c r="F21" s="278">
        <v>6235</v>
      </c>
      <c r="G21" s="153" t="s">
        <v>819</v>
      </c>
      <c r="H21" s="30" t="s">
        <v>29</v>
      </c>
      <c r="I21" s="26"/>
      <c r="J21" s="26"/>
    </row>
    <row r="22" spans="1:10" s="27" customFormat="1" ht="21" customHeight="1">
      <c r="A22" s="299">
        <f t="shared" si="0"/>
        <v>200</v>
      </c>
      <c r="B22" s="67" t="s">
        <v>862</v>
      </c>
      <c r="C22" s="67" t="s">
        <v>826</v>
      </c>
      <c r="D22" s="297" t="s">
        <v>613</v>
      </c>
      <c r="E22" s="150" t="s">
        <v>940</v>
      </c>
      <c r="F22" s="278">
        <v>4715</v>
      </c>
      <c r="G22" s="153" t="s">
        <v>819</v>
      </c>
      <c r="H22" s="30" t="s">
        <v>43</v>
      </c>
      <c r="I22" s="26"/>
      <c r="J22" s="26"/>
    </row>
    <row r="23" spans="1:10" s="27" customFormat="1" ht="45" customHeight="1">
      <c r="A23" s="243">
        <f t="shared" si="0"/>
        <v>201</v>
      </c>
      <c r="B23" s="66" t="s">
        <v>863</v>
      </c>
      <c r="C23" s="66" t="s">
        <v>826</v>
      </c>
      <c r="D23" s="298" t="s">
        <v>613</v>
      </c>
      <c r="E23" s="149" t="s">
        <v>940</v>
      </c>
      <c r="F23" s="277">
        <v>6235</v>
      </c>
      <c r="G23" s="152" t="s">
        <v>819</v>
      </c>
      <c r="H23" s="29" t="s">
        <v>1</v>
      </c>
      <c r="I23" s="26"/>
      <c r="J23" s="26"/>
    </row>
    <row r="24" spans="1:10" s="27" customFormat="1" ht="21" customHeight="1">
      <c r="A24" s="252">
        <f t="shared" si="0"/>
        <v>202</v>
      </c>
      <c r="B24" s="65" t="s">
        <v>864</v>
      </c>
      <c r="C24" s="65" t="s">
        <v>615</v>
      </c>
      <c r="D24" s="296" t="s">
        <v>616</v>
      </c>
      <c r="E24" s="148" t="s">
        <v>940</v>
      </c>
      <c r="F24" s="276">
        <v>5145</v>
      </c>
      <c r="G24" s="151" t="s">
        <v>819</v>
      </c>
      <c r="H24" s="28" t="s">
        <v>43</v>
      </c>
      <c r="I24" s="26"/>
      <c r="J24" s="26"/>
    </row>
    <row r="25" spans="1:10" s="27" customFormat="1" ht="44.25" customHeight="1">
      <c r="A25" s="299">
        <f t="shared" si="0"/>
        <v>203</v>
      </c>
      <c r="B25" s="67" t="s">
        <v>865</v>
      </c>
      <c r="C25" s="67" t="s">
        <v>615</v>
      </c>
      <c r="D25" s="297" t="s">
        <v>616</v>
      </c>
      <c r="E25" s="150" t="s">
        <v>940</v>
      </c>
      <c r="F25" s="278">
        <v>6645</v>
      </c>
      <c r="G25" s="153" t="s">
        <v>819</v>
      </c>
      <c r="H25" s="30" t="s">
        <v>29</v>
      </c>
      <c r="I25" s="26"/>
      <c r="J25" s="26"/>
    </row>
    <row r="26" spans="1:10" s="27" customFormat="1" ht="21" customHeight="1">
      <c r="A26" s="299">
        <f t="shared" si="0"/>
        <v>204</v>
      </c>
      <c r="B26" s="67" t="s">
        <v>866</v>
      </c>
      <c r="C26" s="67" t="s">
        <v>615</v>
      </c>
      <c r="D26" s="297" t="s">
        <v>828</v>
      </c>
      <c r="E26" s="150" t="s">
        <v>940</v>
      </c>
      <c r="F26" s="278">
        <v>5145</v>
      </c>
      <c r="G26" s="153" t="s">
        <v>819</v>
      </c>
      <c r="H26" s="30" t="s">
        <v>43</v>
      </c>
      <c r="I26" s="26"/>
      <c r="J26" s="26"/>
    </row>
    <row r="27" spans="1:10" s="27" customFormat="1" ht="37.5" customHeight="1">
      <c r="A27" s="243">
        <f t="shared" si="0"/>
        <v>205</v>
      </c>
      <c r="B27" s="66" t="s">
        <v>867</v>
      </c>
      <c r="C27" s="66" t="s">
        <v>615</v>
      </c>
      <c r="D27" s="298" t="s">
        <v>828</v>
      </c>
      <c r="E27" s="149" t="s">
        <v>940</v>
      </c>
      <c r="F27" s="277">
        <v>6645</v>
      </c>
      <c r="G27" s="152" t="s">
        <v>819</v>
      </c>
      <c r="H27" s="29" t="s">
        <v>1</v>
      </c>
      <c r="I27" s="26"/>
      <c r="J27" s="26"/>
    </row>
    <row r="28" spans="1:10" s="27" customFormat="1" ht="21.75" customHeight="1">
      <c r="A28" s="252">
        <f t="shared" si="0"/>
        <v>206</v>
      </c>
      <c r="B28" s="65" t="s">
        <v>868</v>
      </c>
      <c r="C28" s="65" t="s">
        <v>829</v>
      </c>
      <c r="D28" s="296" t="s">
        <v>831</v>
      </c>
      <c r="E28" s="148" t="s">
        <v>940</v>
      </c>
      <c r="F28" s="276">
        <v>5610</v>
      </c>
      <c r="G28" s="151" t="s">
        <v>819</v>
      </c>
      <c r="H28" s="28" t="s">
        <v>43</v>
      </c>
      <c r="I28" s="26"/>
      <c r="J28" s="26"/>
    </row>
    <row r="29" spans="1:10" s="27" customFormat="1" ht="42" customHeight="1">
      <c r="A29" s="299">
        <f t="shared" si="0"/>
        <v>207</v>
      </c>
      <c r="B29" s="67" t="s">
        <v>869</v>
      </c>
      <c r="C29" s="67" t="s">
        <v>829</v>
      </c>
      <c r="D29" s="297" t="s">
        <v>831</v>
      </c>
      <c r="E29" s="150" t="s">
        <v>940</v>
      </c>
      <c r="F29" s="278">
        <v>7670</v>
      </c>
      <c r="G29" s="153" t="s">
        <v>819</v>
      </c>
      <c r="H29" s="30" t="s">
        <v>30</v>
      </c>
      <c r="I29" s="26"/>
      <c r="J29" s="26"/>
    </row>
    <row r="30" spans="1:10" s="27" customFormat="1" ht="21" customHeight="1">
      <c r="A30" s="299">
        <f t="shared" si="0"/>
        <v>208</v>
      </c>
      <c r="B30" s="67" t="s">
        <v>870</v>
      </c>
      <c r="C30" s="67" t="s">
        <v>829</v>
      </c>
      <c r="D30" s="297" t="s">
        <v>830</v>
      </c>
      <c r="E30" s="150" t="s">
        <v>940</v>
      </c>
      <c r="F30" s="278">
        <v>5610</v>
      </c>
      <c r="G30" s="153" t="s">
        <v>819</v>
      </c>
      <c r="H30" s="30" t="s">
        <v>43</v>
      </c>
      <c r="I30" s="26"/>
      <c r="J30" s="26"/>
    </row>
    <row r="31" spans="1:10" s="27" customFormat="1" ht="41.25" customHeight="1">
      <c r="A31" s="243">
        <f t="shared" si="0"/>
        <v>209</v>
      </c>
      <c r="B31" s="66" t="s">
        <v>871</v>
      </c>
      <c r="C31" s="66" t="s">
        <v>829</v>
      </c>
      <c r="D31" s="298" t="s">
        <v>830</v>
      </c>
      <c r="E31" s="149" t="s">
        <v>940</v>
      </c>
      <c r="F31" s="277">
        <v>7670</v>
      </c>
      <c r="G31" s="152" t="s">
        <v>819</v>
      </c>
      <c r="H31" s="29" t="s">
        <v>2</v>
      </c>
      <c r="I31" s="26"/>
      <c r="J31" s="26"/>
    </row>
    <row r="32" spans="1:10" s="27" customFormat="1" ht="24" customHeight="1">
      <c r="A32" s="252">
        <f t="shared" si="0"/>
        <v>210</v>
      </c>
      <c r="B32" s="65" t="s">
        <v>872</v>
      </c>
      <c r="C32" s="65" t="s">
        <v>832</v>
      </c>
      <c r="D32" s="296" t="s">
        <v>834</v>
      </c>
      <c r="E32" s="148" t="s">
        <v>940</v>
      </c>
      <c r="F32" s="276">
        <v>6195</v>
      </c>
      <c r="G32" s="151" t="s">
        <v>819</v>
      </c>
      <c r="H32" s="28" t="s">
        <v>43</v>
      </c>
      <c r="I32" s="26"/>
      <c r="J32" s="26"/>
    </row>
    <row r="33" spans="1:10" s="27" customFormat="1" ht="39.75" customHeight="1">
      <c r="A33" s="299">
        <f t="shared" si="0"/>
        <v>211</v>
      </c>
      <c r="B33" s="67" t="s">
        <v>873</v>
      </c>
      <c r="C33" s="67" t="s">
        <v>832</v>
      </c>
      <c r="D33" s="297" t="s">
        <v>834</v>
      </c>
      <c r="E33" s="150" t="s">
        <v>940</v>
      </c>
      <c r="F33" s="278">
        <v>8230</v>
      </c>
      <c r="G33" s="153" t="s">
        <v>819</v>
      </c>
      <c r="H33" s="30" t="s">
        <v>31</v>
      </c>
      <c r="I33" s="26"/>
      <c r="J33" s="26"/>
    </row>
    <row r="34" spans="1:10" s="27" customFormat="1" ht="22.5" customHeight="1">
      <c r="A34" s="299">
        <f t="shared" si="0"/>
        <v>212</v>
      </c>
      <c r="B34" s="67" t="s">
        <v>874</v>
      </c>
      <c r="C34" s="67" t="s">
        <v>832</v>
      </c>
      <c r="D34" s="297" t="s">
        <v>833</v>
      </c>
      <c r="E34" s="150" t="s">
        <v>940</v>
      </c>
      <c r="F34" s="278">
        <v>6195</v>
      </c>
      <c r="G34" s="153" t="s">
        <v>819</v>
      </c>
      <c r="H34" s="30" t="s">
        <v>43</v>
      </c>
      <c r="I34" s="26"/>
      <c r="J34" s="26"/>
    </row>
    <row r="35" spans="1:10" s="27" customFormat="1" ht="36.75" customHeight="1">
      <c r="A35" s="243">
        <f t="shared" si="0"/>
        <v>213</v>
      </c>
      <c r="B35" s="66" t="s">
        <v>875</v>
      </c>
      <c r="C35" s="66" t="s">
        <v>832</v>
      </c>
      <c r="D35" s="298" t="s">
        <v>833</v>
      </c>
      <c r="E35" s="149" t="s">
        <v>940</v>
      </c>
      <c r="F35" s="277">
        <v>8230</v>
      </c>
      <c r="G35" s="152" t="s">
        <v>819</v>
      </c>
      <c r="H35" s="29" t="s">
        <v>2</v>
      </c>
      <c r="I35" s="26"/>
      <c r="J35" s="26"/>
    </row>
    <row r="36" spans="1:10" s="27" customFormat="1" ht="21" customHeight="1">
      <c r="A36" s="252">
        <f t="shared" si="0"/>
        <v>214</v>
      </c>
      <c r="B36" s="65" t="s">
        <v>876</v>
      </c>
      <c r="C36" s="65" t="s">
        <v>835</v>
      </c>
      <c r="D36" s="296" t="s">
        <v>836</v>
      </c>
      <c r="E36" s="148" t="s">
        <v>940</v>
      </c>
      <c r="F36" s="276">
        <v>6890</v>
      </c>
      <c r="G36" s="151" t="s">
        <v>819</v>
      </c>
      <c r="H36" s="28" t="s">
        <v>43</v>
      </c>
      <c r="I36" s="26"/>
      <c r="J36" s="26"/>
    </row>
    <row r="37" spans="1:10" s="27" customFormat="1" ht="39" customHeight="1">
      <c r="A37" s="299">
        <f t="shared" si="0"/>
        <v>215</v>
      </c>
      <c r="B37" s="67" t="s">
        <v>877</v>
      </c>
      <c r="C37" s="67" t="s">
        <v>835</v>
      </c>
      <c r="D37" s="297" t="s">
        <v>836</v>
      </c>
      <c r="E37" s="150" t="s">
        <v>940</v>
      </c>
      <c r="F37" s="278">
        <v>9465</v>
      </c>
      <c r="G37" s="153" t="s">
        <v>819</v>
      </c>
      <c r="H37" s="30" t="s">
        <v>32</v>
      </c>
      <c r="I37" s="26"/>
      <c r="J37" s="26"/>
    </row>
    <row r="38" spans="1:10" s="27" customFormat="1" ht="21" customHeight="1">
      <c r="A38" s="243">
        <f t="shared" si="0"/>
        <v>216</v>
      </c>
      <c r="B38" s="66" t="s">
        <v>878</v>
      </c>
      <c r="C38" s="66" t="s">
        <v>835</v>
      </c>
      <c r="D38" s="298" t="s">
        <v>3</v>
      </c>
      <c r="E38" s="149" t="s">
        <v>940</v>
      </c>
      <c r="F38" s="277">
        <v>6890</v>
      </c>
      <c r="G38" s="152" t="s">
        <v>819</v>
      </c>
      <c r="H38" s="29" t="s">
        <v>43</v>
      </c>
      <c r="I38" s="26"/>
      <c r="J38" s="26"/>
    </row>
    <row r="39" spans="1:10" s="27" customFormat="1" ht="39" customHeight="1">
      <c r="A39" s="293">
        <f t="shared" si="0"/>
        <v>217</v>
      </c>
      <c r="B39" s="191" t="s">
        <v>879</v>
      </c>
      <c r="C39" s="191" t="s">
        <v>835</v>
      </c>
      <c r="D39" s="365" t="s">
        <v>3</v>
      </c>
      <c r="E39" s="366" t="s">
        <v>940</v>
      </c>
      <c r="F39" s="367">
        <v>9465</v>
      </c>
      <c r="G39" s="368" t="s">
        <v>819</v>
      </c>
      <c r="H39" s="369" t="s">
        <v>4</v>
      </c>
      <c r="I39" s="26"/>
      <c r="J39" s="26"/>
    </row>
    <row r="40" spans="1:10" s="27" customFormat="1" ht="21" customHeight="1">
      <c r="A40" s="252">
        <f t="shared" si="0"/>
        <v>218</v>
      </c>
      <c r="B40" s="65" t="s">
        <v>880</v>
      </c>
      <c r="C40" s="65" t="s">
        <v>837</v>
      </c>
      <c r="D40" s="300" t="s">
        <v>838</v>
      </c>
      <c r="E40" s="148" t="s">
        <v>940</v>
      </c>
      <c r="F40" s="276">
        <v>7875</v>
      </c>
      <c r="G40" s="151" t="s">
        <v>819</v>
      </c>
      <c r="H40" s="28" t="s">
        <v>43</v>
      </c>
      <c r="I40" s="26"/>
      <c r="J40" s="26"/>
    </row>
    <row r="41" spans="1:10" s="27" customFormat="1" ht="39" customHeight="1">
      <c r="A41" s="299">
        <f t="shared" si="0"/>
        <v>219</v>
      </c>
      <c r="B41" s="67" t="s">
        <v>881</v>
      </c>
      <c r="C41" s="67" t="s">
        <v>837</v>
      </c>
      <c r="D41" s="303" t="s">
        <v>838</v>
      </c>
      <c r="E41" s="150" t="s">
        <v>940</v>
      </c>
      <c r="F41" s="278">
        <v>10995</v>
      </c>
      <c r="G41" s="153" t="s">
        <v>819</v>
      </c>
      <c r="H41" s="30" t="s">
        <v>33</v>
      </c>
      <c r="I41" s="26"/>
      <c r="J41" s="26"/>
    </row>
    <row r="42" spans="1:10" s="27" customFormat="1" ht="21" customHeight="1">
      <c r="A42" s="299">
        <f t="shared" si="0"/>
        <v>220</v>
      </c>
      <c r="B42" s="67" t="s">
        <v>883</v>
      </c>
      <c r="C42" s="67" t="s">
        <v>839</v>
      </c>
      <c r="D42" s="297" t="s">
        <v>840</v>
      </c>
      <c r="E42" s="150" t="s">
        <v>940</v>
      </c>
      <c r="F42" s="278">
        <v>8685</v>
      </c>
      <c r="G42" s="153" t="s">
        <v>819</v>
      </c>
      <c r="H42" s="30" t="s">
        <v>43</v>
      </c>
      <c r="I42" s="26"/>
      <c r="J42" s="26"/>
    </row>
    <row r="43" spans="1:10" s="27" customFormat="1" ht="39" customHeight="1">
      <c r="A43" s="243">
        <f t="shared" si="0"/>
        <v>221</v>
      </c>
      <c r="B43" s="66" t="s">
        <v>10</v>
      </c>
      <c r="C43" s="66" t="s">
        <v>839</v>
      </c>
      <c r="D43" s="298" t="s">
        <v>840</v>
      </c>
      <c r="E43" s="149" t="s">
        <v>940</v>
      </c>
      <c r="F43" s="277">
        <v>12320</v>
      </c>
      <c r="G43" s="152" t="s">
        <v>819</v>
      </c>
      <c r="H43" s="29" t="s">
        <v>34</v>
      </c>
      <c r="I43" s="26"/>
      <c r="J43" s="26"/>
    </row>
    <row r="44" spans="1:8" ht="15" customHeight="1">
      <c r="A44" s="484" t="s">
        <v>894</v>
      </c>
      <c r="B44" s="485"/>
      <c r="C44" s="485"/>
      <c r="D44" s="485"/>
      <c r="E44" s="485"/>
      <c r="F44" s="485"/>
      <c r="G44" s="485"/>
      <c r="H44" s="486"/>
    </row>
    <row r="45" spans="1:10" s="27" customFormat="1" ht="18.75" customHeight="1">
      <c r="A45" s="260">
        <f>A43+1</f>
        <v>222</v>
      </c>
      <c r="B45" s="65" t="s">
        <v>882</v>
      </c>
      <c r="C45" s="296" t="s">
        <v>821</v>
      </c>
      <c r="D45" s="65" t="s">
        <v>841</v>
      </c>
      <c r="E45" s="282" t="s">
        <v>940</v>
      </c>
      <c r="F45" s="276">
        <v>3625</v>
      </c>
      <c r="G45" s="151" t="s">
        <v>819</v>
      </c>
      <c r="H45" s="28" t="s">
        <v>43</v>
      </c>
      <c r="I45" s="26"/>
      <c r="J45" s="26"/>
    </row>
    <row r="46" spans="1:10" s="27" customFormat="1" ht="42" customHeight="1">
      <c r="A46" s="242">
        <f>A45+1</f>
        <v>223</v>
      </c>
      <c r="B46" s="66" t="s">
        <v>884</v>
      </c>
      <c r="C46" s="298" t="s">
        <v>821</v>
      </c>
      <c r="D46" s="66" t="s">
        <v>841</v>
      </c>
      <c r="E46" s="283" t="s">
        <v>940</v>
      </c>
      <c r="F46" s="277">
        <v>5190</v>
      </c>
      <c r="G46" s="152" t="s">
        <v>819</v>
      </c>
      <c r="H46" s="29" t="s">
        <v>888</v>
      </c>
      <c r="I46" s="26"/>
      <c r="J46" s="26"/>
    </row>
    <row r="47" spans="1:10" s="27" customFormat="1" ht="21" customHeight="1">
      <c r="A47" s="260">
        <f>A46+1</f>
        <v>224</v>
      </c>
      <c r="B47" s="65" t="s">
        <v>885</v>
      </c>
      <c r="C47" s="296" t="s">
        <v>614</v>
      </c>
      <c r="D47" s="65" t="s">
        <v>842</v>
      </c>
      <c r="E47" s="282" t="s">
        <v>940</v>
      </c>
      <c r="F47" s="276">
        <v>4715</v>
      </c>
      <c r="G47" s="151" t="s">
        <v>819</v>
      </c>
      <c r="H47" s="28" t="s">
        <v>43</v>
      </c>
      <c r="I47" s="26"/>
      <c r="J47" s="26"/>
    </row>
    <row r="48" spans="1:10" s="27" customFormat="1" ht="40.5" customHeight="1">
      <c r="A48" s="242">
        <f>A47+1</f>
        <v>225</v>
      </c>
      <c r="B48" s="66" t="s">
        <v>886</v>
      </c>
      <c r="C48" s="298" t="s">
        <v>614</v>
      </c>
      <c r="D48" s="66" t="s">
        <v>842</v>
      </c>
      <c r="E48" s="283" t="s">
        <v>940</v>
      </c>
      <c r="F48" s="277">
        <v>6235</v>
      </c>
      <c r="G48" s="152" t="s">
        <v>819</v>
      </c>
      <c r="H48" s="29" t="s">
        <v>889</v>
      </c>
      <c r="I48" s="26"/>
      <c r="J48" s="26"/>
    </row>
    <row r="49" spans="1:10" s="27" customFormat="1" ht="21.75" customHeight="1">
      <c r="A49" s="260">
        <f>A48+1</f>
        <v>226</v>
      </c>
      <c r="B49" s="65" t="s">
        <v>887</v>
      </c>
      <c r="C49" s="296" t="s">
        <v>843</v>
      </c>
      <c r="D49" s="65" t="s">
        <v>844</v>
      </c>
      <c r="E49" s="282" t="s">
        <v>940</v>
      </c>
      <c r="F49" s="276">
        <v>6195</v>
      </c>
      <c r="G49" s="151" t="s">
        <v>819</v>
      </c>
      <c r="H49" s="28" t="s">
        <v>43</v>
      </c>
      <c r="I49" s="26"/>
      <c r="J49" s="26"/>
    </row>
    <row r="50" spans="1:10" s="27" customFormat="1" ht="39.75" customHeight="1">
      <c r="A50" s="242">
        <f>A49+1</f>
        <v>227</v>
      </c>
      <c r="B50" s="66" t="s">
        <v>897</v>
      </c>
      <c r="C50" s="298" t="s">
        <v>843</v>
      </c>
      <c r="D50" s="66" t="s">
        <v>844</v>
      </c>
      <c r="E50" s="283" t="s">
        <v>940</v>
      </c>
      <c r="F50" s="277">
        <v>8230</v>
      </c>
      <c r="G50" s="152" t="s">
        <v>819</v>
      </c>
      <c r="H50" s="29" t="s">
        <v>11</v>
      </c>
      <c r="I50" s="26"/>
      <c r="J50" s="26"/>
    </row>
    <row r="51" spans="1:8" ht="15">
      <c r="A51" s="487" t="s">
        <v>895</v>
      </c>
      <c r="B51" s="488"/>
      <c r="C51" s="488"/>
      <c r="D51" s="488"/>
      <c r="E51" s="488"/>
      <c r="F51" s="488"/>
      <c r="G51" s="488"/>
      <c r="H51" s="489"/>
    </row>
    <row r="52" spans="1:10" s="27" customFormat="1" ht="18" customHeight="1">
      <c r="A52" s="252">
        <f>A50+1</f>
        <v>228</v>
      </c>
      <c r="B52" s="296" t="s">
        <v>898</v>
      </c>
      <c r="C52" s="65" t="s">
        <v>845</v>
      </c>
      <c r="D52" s="296" t="s">
        <v>846</v>
      </c>
      <c r="E52" s="148" t="s">
        <v>940</v>
      </c>
      <c r="F52" s="304">
        <v>3715</v>
      </c>
      <c r="G52" s="305" t="s">
        <v>819</v>
      </c>
      <c r="H52" s="144" t="s">
        <v>43</v>
      </c>
      <c r="I52" s="26"/>
      <c r="J52" s="26"/>
    </row>
    <row r="53" spans="1:10" s="27" customFormat="1" ht="51" customHeight="1">
      <c r="A53" s="243">
        <f aca="true" t="shared" si="1" ref="A53:A59">A52+1</f>
        <v>229</v>
      </c>
      <c r="B53" s="298" t="s">
        <v>899</v>
      </c>
      <c r="C53" s="66" t="s">
        <v>845</v>
      </c>
      <c r="D53" s="298" t="s">
        <v>846</v>
      </c>
      <c r="E53" s="149" t="s">
        <v>940</v>
      </c>
      <c r="F53" s="306">
        <v>7065</v>
      </c>
      <c r="G53" s="307" t="s">
        <v>819</v>
      </c>
      <c r="H53" s="145" t="s">
        <v>890</v>
      </c>
      <c r="I53" s="26"/>
      <c r="J53" s="26"/>
    </row>
    <row r="54" spans="1:10" s="27" customFormat="1" ht="20.25" customHeight="1">
      <c r="A54" s="252">
        <f t="shared" si="1"/>
        <v>230</v>
      </c>
      <c r="B54" s="296" t="s">
        <v>900</v>
      </c>
      <c r="C54" s="65" t="s">
        <v>614</v>
      </c>
      <c r="D54" s="296" t="s">
        <v>847</v>
      </c>
      <c r="E54" s="148" t="s">
        <v>940</v>
      </c>
      <c r="F54" s="304">
        <v>4980</v>
      </c>
      <c r="G54" s="305" t="s">
        <v>819</v>
      </c>
      <c r="H54" s="144" t="s">
        <v>43</v>
      </c>
      <c r="I54" s="26"/>
      <c r="J54" s="26"/>
    </row>
    <row r="55" spans="1:10" s="27" customFormat="1" ht="50.25" customHeight="1">
      <c r="A55" s="243">
        <f t="shared" si="1"/>
        <v>231</v>
      </c>
      <c r="B55" s="298" t="s">
        <v>901</v>
      </c>
      <c r="C55" s="66" t="s">
        <v>614</v>
      </c>
      <c r="D55" s="298" t="s">
        <v>847</v>
      </c>
      <c r="E55" s="149" t="s">
        <v>940</v>
      </c>
      <c r="F55" s="306">
        <v>8280</v>
      </c>
      <c r="G55" s="307" t="s">
        <v>819</v>
      </c>
      <c r="H55" s="145" t="s">
        <v>891</v>
      </c>
      <c r="I55" s="26"/>
      <c r="J55" s="26"/>
    </row>
    <row r="56" spans="1:10" s="27" customFormat="1" ht="31.5" customHeight="1">
      <c r="A56" s="252">
        <f t="shared" si="1"/>
        <v>232</v>
      </c>
      <c r="B56" s="296" t="s">
        <v>902</v>
      </c>
      <c r="C56" s="144" t="s">
        <v>848</v>
      </c>
      <c r="D56" s="296" t="s">
        <v>849</v>
      </c>
      <c r="E56" s="148" t="s">
        <v>940</v>
      </c>
      <c r="F56" s="304">
        <v>6500</v>
      </c>
      <c r="G56" s="305" t="s">
        <v>819</v>
      </c>
      <c r="H56" s="144" t="s">
        <v>43</v>
      </c>
      <c r="I56" s="26"/>
      <c r="J56" s="26"/>
    </row>
    <row r="57" spans="1:10" s="27" customFormat="1" ht="48" customHeight="1">
      <c r="A57" s="243">
        <f t="shared" si="1"/>
        <v>233</v>
      </c>
      <c r="B57" s="298" t="s">
        <v>903</v>
      </c>
      <c r="C57" s="145" t="s">
        <v>848</v>
      </c>
      <c r="D57" s="298" t="s">
        <v>849</v>
      </c>
      <c r="E57" s="149" t="s">
        <v>940</v>
      </c>
      <c r="F57" s="306">
        <v>11775</v>
      </c>
      <c r="G57" s="307" t="s">
        <v>819</v>
      </c>
      <c r="H57" s="145" t="s">
        <v>892</v>
      </c>
      <c r="I57" s="26"/>
      <c r="J57" s="26"/>
    </row>
    <row r="58" spans="1:10" s="27" customFormat="1" ht="27" customHeight="1">
      <c r="A58" s="252">
        <f t="shared" si="1"/>
        <v>234</v>
      </c>
      <c r="B58" s="296" t="s">
        <v>904</v>
      </c>
      <c r="C58" s="144" t="s">
        <v>850</v>
      </c>
      <c r="D58" s="296" t="s">
        <v>849</v>
      </c>
      <c r="E58" s="148" t="s">
        <v>940</v>
      </c>
      <c r="F58" s="304">
        <v>6500</v>
      </c>
      <c r="G58" s="305" t="s">
        <v>819</v>
      </c>
      <c r="H58" s="144" t="s">
        <v>43</v>
      </c>
      <c r="I58" s="26"/>
      <c r="J58" s="26"/>
    </row>
    <row r="59" spans="1:10" s="27" customFormat="1" ht="48" customHeight="1">
      <c r="A59" s="243">
        <f t="shared" si="1"/>
        <v>235</v>
      </c>
      <c r="B59" s="298" t="s">
        <v>905</v>
      </c>
      <c r="C59" s="145" t="s">
        <v>850</v>
      </c>
      <c r="D59" s="298" t="s">
        <v>849</v>
      </c>
      <c r="E59" s="149" t="s">
        <v>940</v>
      </c>
      <c r="F59" s="306">
        <v>10490</v>
      </c>
      <c r="G59" s="307" t="s">
        <v>819</v>
      </c>
      <c r="H59" s="145" t="s">
        <v>893</v>
      </c>
      <c r="I59" s="26"/>
      <c r="J59" s="26"/>
    </row>
    <row r="60" spans="1:8" ht="17.25" customHeight="1">
      <c r="A60" s="475" t="s">
        <v>896</v>
      </c>
      <c r="B60" s="476"/>
      <c r="C60" s="476"/>
      <c r="D60" s="476"/>
      <c r="E60" s="476"/>
      <c r="F60" s="491"/>
      <c r="G60" s="476"/>
      <c r="H60" s="477"/>
    </row>
    <row r="61" spans="1:12" s="2" customFormat="1" ht="17.25" customHeight="1">
      <c r="A61" s="252">
        <f>A59+1</f>
        <v>236</v>
      </c>
      <c r="B61" s="296" t="s">
        <v>906</v>
      </c>
      <c r="C61" s="65" t="s">
        <v>584</v>
      </c>
      <c r="D61" s="296" t="s">
        <v>583</v>
      </c>
      <c r="E61" s="148" t="s">
        <v>940</v>
      </c>
      <c r="F61" s="308">
        <v>3075</v>
      </c>
      <c r="G61" s="309">
        <v>7960</v>
      </c>
      <c r="H61" s="144" t="s">
        <v>43</v>
      </c>
      <c r="I61" s="25"/>
      <c r="J61" s="25"/>
      <c r="K61" s="25"/>
      <c r="L61" s="34"/>
    </row>
    <row r="62" spans="1:12" s="2" customFormat="1" ht="30.75" customHeight="1">
      <c r="A62" s="243">
        <f>A61+1</f>
        <v>237</v>
      </c>
      <c r="B62" s="298" t="s">
        <v>907</v>
      </c>
      <c r="C62" s="66" t="s">
        <v>584</v>
      </c>
      <c r="D62" s="298" t="s">
        <v>583</v>
      </c>
      <c r="E62" s="149" t="s">
        <v>940</v>
      </c>
      <c r="F62" s="310">
        <v>7960</v>
      </c>
      <c r="G62" s="311">
        <v>7960</v>
      </c>
      <c r="H62" s="145" t="s">
        <v>35</v>
      </c>
      <c r="I62" s="25"/>
      <c r="J62" s="25"/>
      <c r="K62" s="25"/>
      <c r="L62" s="34"/>
    </row>
    <row r="63" spans="1:12" s="2" customFormat="1" ht="21" customHeight="1">
      <c r="A63" s="252">
        <f aca="true" t="shared" si="2" ref="A63:A100">A62+1</f>
        <v>238</v>
      </c>
      <c r="B63" s="296" t="s">
        <v>908</v>
      </c>
      <c r="C63" s="65" t="s">
        <v>820</v>
      </c>
      <c r="D63" s="296" t="s">
        <v>608</v>
      </c>
      <c r="E63" s="148" t="s">
        <v>940</v>
      </c>
      <c r="F63" s="308">
        <v>3280</v>
      </c>
      <c r="G63" s="309">
        <v>8155</v>
      </c>
      <c r="H63" s="144" t="s">
        <v>43</v>
      </c>
      <c r="I63" s="25"/>
      <c r="J63" s="25"/>
      <c r="K63" s="25"/>
      <c r="L63" s="34"/>
    </row>
    <row r="64" spans="1:12" s="2" customFormat="1" ht="30.75" customHeight="1">
      <c r="A64" s="243">
        <f t="shared" si="2"/>
        <v>239</v>
      </c>
      <c r="B64" s="298" t="s">
        <v>909</v>
      </c>
      <c r="C64" s="66" t="s">
        <v>820</v>
      </c>
      <c r="D64" s="298" t="s">
        <v>608</v>
      </c>
      <c r="E64" s="149" t="s">
        <v>940</v>
      </c>
      <c r="F64" s="310">
        <v>8155</v>
      </c>
      <c r="G64" s="311">
        <v>8155</v>
      </c>
      <c r="H64" s="145" t="s">
        <v>36</v>
      </c>
      <c r="I64" s="25"/>
      <c r="J64" s="25"/>
      <c r="K64" s="25"/>
      <c r="L64" s="34"/>
    </row>
    <row r="65" spans="1:12" s="2" customFormat="1" ht="21" customHeight="1">
      <c r="A65" s="252">
        <f t="shared" si="2"/>
        <v>240</v>
      </c>
      <c r="B65" s="296" t="s">
        <v>910</v>
      </c>
      <c r="C65" s="65" t="s">
        <v>821</v>
      </c>
      <c r="D65" s="296" t="s">
        <v>609</v>
      </c>
      <c r="E65" s="148" t="s">
        <v>940</v>
      </c>
      <c r="F65" s="308">
        <v>3625</v>
      </c>
      <c r="G65" s="309">
        <v>8485</v>
      </c>
      <c r="H65" s="144" t="s">
        <v>43</v>
      </c>
      <c r="I65" s="25"/>
      <c r="J65" s="25"/>
      <c r="K65" s="25"/>
      <c r="L65" s="34"/>
    </row>
    <row r="66" spans="1:12" s="2" customFormat="1" ht="30.75" customHeight="1">
      <c r="A66" s="299">
        <f t="shared" si="2"/>
        <v>241</v>
      </c>
      <c r="B66" s="297" t="s">
        <v>911</v>
      </c>
      <c r="C66" s="67" t="s">
        <v>821</v>
      </c>
      <c r="D66" s="297" t="s">
        <v>609</v>
      </c>
      <c r="E66" s="150" t="s">
        <v>940</v>
      </c>
      <c r="F66" s="312">
        <v>8485</v>
      </c>
      <c r="G66" s="313">
        <v>8485</v>
      </c>
      <c r="H66" s="147" t="s">
        <v>35</v>
      </c>
      <c r="I66" s="25"/>
      <c r="J66" s="25"/>
      <c r="K66" s="25"/>
      <c r="L66" s="34"/>
    </row>
    <row r="67" spans="1:12" s="2" customFormat="1" ht="19.5" customHeight="1">
      <c r="A67" s="299">
        <f t="shared" si="2"/>
        <v>242</v>
      </c>
      <c r="B67" s="297" t="s">
        <v>912</v>
      </c>
      <c r="C67" s="67" t="s">
        <v>821</v>
      </c>
      <c r="D67" s="297" t="s">
        <v>822</v>
      </c>
      <c r="E67" s="150" t="s">
        <v>940</v>
      </c>
      <c r="F67" s="312">
        <v>3625</v>
      </c>
      <c r="G67" s="313">
        <v>8485</v>
      </c>
      <c r="H67" s="147" t="s">
        <v>43</v>
      </c>
      <c r="I67" s="25"/>
      <c r="J67" s="25"/>
      <c r="K67" s="25"/>
      <c r="L67" s="34"/>
    </row>
    <row r="68" spans="1:12" s="2" customFormat="1" ht="30.75" customHeight="1">
      <c r="A68" s="243">
        <f t="shared" si="2"/>
        <v>243</v>
      </c>
      <c r="B68" s="298" t="s">
        <v>913</v>
      </c>
      <c r="C68" s="66" t="s">
        <v>821</v>
      </c>
      <c r="D68" s="298" t="s">
        <v>822</v>
      </c>
      <c r="E68" s="149" t="s">
        <v>940</v>
      </c>
      <c r="F68" s="310">
        <v>8485</v>
      </c>
      <c r="G68" s="311">
        <v>8485</v>
      </c>
      <c r="H68" s="145" t="s">
        <v>37</v>
      </c>
      <c r="I68" s="25"/>
      <c r="J68" s="25"/>
      <c r="K68" s="25"/>
      <c r="L68" s="34"/>
    </row>
    <row r="69" spans="1:12" s="2" customFormat="1" ht="21" customHeight="1">
      <c r="A69" s="252">
        <f t="shared" si="2"/>
        <v>244</v>
      </c>
      <c r="B69" s="296" t="s">
        <v>914</v>
      </c>
      <c r="C69" s="65" t="s">
        <v>823</v>
      </c>
      <c r="D69" s="296" t="s">
        <v>610</v>
      </c>
      <c r="E69" s="148" t="s">
        <v>940</v>
      </c>
      <c r="F69" s="308">
        <v>3970</v>
      </c>
      <c r="G69" s="309">
        <v>8820</v>
      </c>
      <c r="H69" s="144" t="s">
        <v>43</v>
      </c>
      <c r="I69" s="25"/>
      <c r="J69" s="25"/>
      <c r="K69" s="25"/>
      <c r="L69" s="34"/>
    </row>
    <row r="70" spans="1:12" s="2" customFormat="1" ht="30.75" customHeight="1">
      <c r="A70" s="299">
        <f t="shared" si="2"/>
        <v>245</v>
      </c>
      <c r="B70" s="297" t="s">
        <v>915</v>
      </c>
      <c r="C70" s="67" t="s">
        <v>823</v>
      </c>
      <c r="D70" s="297" t="s">
        <v>610</v>
      </c>
      <c r="E70" s="150" t="s">
        <v>940</v>
      </c>
      <c r="F70" s="312">
        <v>8820</v>
      </c>
      <c r="G70" s="313">
        <v>8820</v>
      </c>
      <c r="H70" s="147" t="s">
        <v>35</v>
      </c>
      <c r="I70" s="25"/>
      <c r="J70" s="25"/>
      <c r="K70" s="25"/>
      <c r="L70" s="34"/>
    </row>
    <row r="71" spans="1:12" s="2" customFormat="1" ht="21" customHeight="1">
      <c r="A71" s="299">
        <f t="shared" si="2"/>
        <v>246</v>
      </c>
      <c r="B71" s="297" t="s">
        <v>916</v>
      </c>
      <c r="C71" s="67" t="s">
        <v>823</v>
      </c>
      <c r="D71" s="297" t="s">
        <v>824</v>
      </c>
      <c r="E71" s="150" t="s">
        <v>940</v>
      </c>
      <c r="F71" s="312">
        <v>3970</v>
      </c>
      <c r="G71" s="313">
        <v>8820</v>
      </c>
      <c r="H71" s="147" t="s">
        <v>43</v>
      </c>
      <c r="I71" s="25"/>
      <c r="J71" s="25"/>
      <c r="K71" s="25"/>
      <c r="L71" s="34"/>
    </row>
    <row r="72" spans="1:12" s="2" customFormat="1" ht="30.75" customHeight="1">
      <c r="A72" s="243">
        <f t="shared" si="2"/>
        <v>247</v>
      </c>
      <c r="B72" s="298" t="s">
        <v>917</v>
      </c>
      <c r="C72" s="66" t="s">
        <v>823</v>
      </c>
      <c r="D72" s="298" t="s">
        <v>824</v>
      </c>
      <c r="E72" s="149" t="s">
        <v>940</v>
      </c>
      <c r="F72" s="310">
        <v>8820</v>
      </c>
      <c r="G72" s="311">
        <v>8820</v>
      </c>
      <c r="H72" s="145" t="s">
        <v>37</v>
      </c>
      <c r="I72" s="25"/>
      <c r="J72" s="25"/>
      <c r="K72" s="25"/>
      <c r="L72" s="34"/>
    </row>
    <row r="73" spans="1:12" s="2" customFormat="1" ht="21" customHeight="1">
      <c r="A73" s="252">
        <f t="shared" si="2"/>
        <v>248</v>
      </c>
      <c r="B73" s="296" t="s">
        <v>918</v>
      </c>
      <c r="C73" s="65" t="s">
        <v>825</v>
      </c>
      <c r="D73" s="296" t="s">
        <v>612</v>
      </c>
      <c r="E73" s="148" t="s">
        <v>940</v>
      </c>
      <c r="F73" s="308">
        <v>4380</v>
      </c>
      <c r="G73" s="309">
        <v>9210</v>
      </c>
      <c r="H73" s="144" t="s">
        <v>43</v>
      </c>
      <c r="I73" s="25"/>
      <c r="J73" s="25"/>
      <c r="K73" s="25"/>
      <c r="L73" s="34"/>
    </row>
    <row r="74" spans="1:12" s="2" customFormat="1" ht="30.75" customHeight="1">
      <c r="A74" s="299">
        <f t="shared" si="2"/>
        <v>249</v>
      </c>
      <c r="B74" s="297" t="s">
        <v>919</v>
      </c>
      <c r="C74" s="67" t="s">
        <v>825</v>
      </c>
      <c r="D74" s="297" t="s">
        <v>612</v>
      </c>
      <c r="E74" s="150" t="s">
        <v>940</v>
      </c>
      <c r="F74" s="312">
        <v>9210</v>
      </c>
      <c r="G74" s="313">
        <v>9210</v>
      </c>
      <c r="H74" s="147" t="s">
        <v>37</v>
      </c>
      <c r="I74" s="25"/>
      <c r="J74" s="25"/>
      <c r="K74" s="25"/>
      <c r="L74" s="34"/>
    </row>
    <row r="75" spans="1:12" s="2" customFormat="1" ht="21" customHeight="1">
      <c r="A75" s="299">
        <f>A74+1</f>
        <v>250</v>
      </c>
      <c r="B75" s="297" t="s">
        <v>920</v>
      </c>
      <c r="C75" s="67" t="s">
        <v>825</v>
      </c>
      <c r="D75" s="297" t="s">
        <v>611</v>
      </c>
      <c r="E75" s="150" t="s">
        <v>940</v>
      </c>
      <c r="F75" s="312">
        <v>4380</v>
      </c>
      <c r="G75" s="313">
        <v>9210</v>
      </c>
      <c r="H75" s="147" t="s">
        <v>43</v>
      </c>
      <c r="I75" s="25"/>
      <c r="J75" s="25"/>
      <c r="K75" s="25"/>
      <c r="L75" s="34"/>
    </row>
    <row r="76" spans="1:12" s="2" customFormat="1" ht="30.75" customHeight="1">
      <c r="A76" s="243">
        <f t="shared" si="2"/>
        <v>251</v>
      </c>
      <c r="B76" s="298" t="s">
        <v>921</v>
      </c>
      <c r="C76" s="66" t="s">
        <v>825</v>
      </c>
      <c r="D76" s="298" t="s">
        <v>611</v>
      </c>
      <c r="E76" s="149" t="s">
        <v>940</v>
      </c>
      <c r="F76" s="310">
        <v>9210</v>
      </c>
      <c r="G76" s="311">
        <v>9210</v>
      </c>
      <c r="H76" s="145" t="s">
        <v>5</v>
      </c>
      <c r="I76" s="25"/>
      <c r="J76" s="25"/>
      <c r="K76" s="25"/>
      <c r="L76" s="34"/>
    </row>
    <row r="77" spans="1:12" s="2" customFormat="1" ht="21" customHeight="1">
      <c r="A77" s="252">
        <f t="shared" si="2"/>
        <v>252</v>
      </c>
      <c r="B77" s="296" t="s">
        <v>922</v>
      </c>
      <c r="C77" s="65" t="s">
        <v>826</v>
      </c>
      <c r="D77" s="296" t="s">
        <v>827</v>
      </c>
      <c r="E77" s="148" t="s">
        <v>940</v>
      </c>
      <c r="F77" s="308">
        <v>4715</v>
      </c>
      <c r="G77" s="309">
        <v>9535</v>
      </c>
      <c r="H77" s="144" t="s">
        <v>43</v>
      </c>
      <c r="I77" s="25"/>
      <c r="J77" s="25"/>
      <c r="K77" s="25"/>
      <c r="L77" s="34"/>
    </row>
    <row r="78" spans="1:12" s="2" customFormat="1" ht="30.75" customHeight="1">
      <c r="A78" s="243">
        <f t="shared" si="2"/>
        <v>253</v>
      </c>
      <c r="B78" s="298" t="s">
        <v>923</v>
      </c>
      <c r="C78" s="66" t="s">
        <v>826</v>
      </c>
      <c r="D78" s="298" t="s">
        <v>827</v>
      </c>
      <c r="E78" s="149" t="s">
        <v>940</v>
      </c>
      <c r="F78" s="310">
        <v>9535</v>
      </c>
      <c r="G78" s="311">
        <v>9535</v>
      </c>
      <c r="H78" s="145" t="s">
        <v>37</v>
      </c>
      <c r="I78" s="25"/>
      <c r="J78" s="25"/>
      <c r="K78" s="25"/>
      <c r="L78" s="34"/>
    </row>
    <row r="79" spans="1:12" s="2" customFormat="1" ht="23.25" customHeight="1">
      <c r="A79" s="252">
        <f t="shared" si="2"/>
        <v>254</v>
      </c>
      <c r="B79" s="296" t="s">
        <v>924</v>
      </c>
      <c r="C79" s="65" t="s">
        <v>826</v>
      </c>
      <c r="D79" s="296" t="s">
        <v>613</v>
      </c>
      <c r="E79" s="148" t="s">
        <v>940</v>
      </c>
      <c r="F79" s="308">
        <v>4715</v>
      </c>
      <c r="G79" s="309">
        <v>9535</v>
      </c>
      <c r="H79" s="144" t="s">
        <v>43</v>
      </c>
      <c r="I79" s="25"/>
      <c r="J79" s="25"/>
      <c r="K79" s="25"/>
      <c r="L79" s="34"/>
    </row>
    <row r="80" spans="1:12" s="2" customFormat="1" ht="30.75" customHeight="1">
      <c r="A80" s="243">
        <f t="shared" si="2"/>
        <v>255</v>
      </c>
      <c r="B80" s="298" t="s">
        <v>678</v>
      </c>
      <c r="C80" s="66" t="s">
        <v>826</v>
      </c>
      <c r="D80" s="298" t="s">
        <v>613</v>
      </c>
      <c r="E80" s="149" t="s">
        <v>940</v>
      </c>
      <c r="F80" s="310">
        <v>9535</v>
      </c>
      <c r="G80" s="311">
        <v>9535</v>
      </c>
      <c r="H80" s="145" t="s">
        <v>6</v>
      </c>
      <c r="I80" s="25"/>
      <c r="J80" s="25"/>
      <c r="K80" s="25"/>
      <c r="L80" s="34"/>
    </row>
    <row r="81" spans="1:12" s="2" customFormat="1" ht="23.25" customHeight="1">
      <c r="A81" s="252">
        <f t="shared" si="2"/>
        <v>256</v>
      </c>
      <c r="B81" s="296" t="s">
        <v>679</v>
      </c>
      <c r="C81" s="65" t="s">
        <v>615</v>
      </c>
      <c r="D81" s="296" t="s">
        <v>616</v>
      </c>
      <c r="E81" s="148" t="s">
        <v>940</v>
      </c>
      <c r="F81" s="308">
        <v>5145</v>
      </c>
      <c r="G81" s="309">
        <v>9945</v>
      </c>
      <c r="H81" s="144" t="s">
        <v>43</v>
      </c>
      <c r="I81" s="25"/>
      <c r="J81" s="25"/>
      <c r="K81" s="25"/>
      <c r="L81" s="34"/>
    </row>
    <row r="82" spans="1:12" s="2" customFormat="1" ht="30.75" customHeight="1">
      <c r="A82" s="299">
        <f t="shared" si="2"/>
        <v>257</v>
      </c>
      <c r="B82" s="297" t="s">
        <v>680</v>
      </c>
      <c r="C82" s="67" t="s">
        <v>615</v>
      </c>
      <c r="D82" s="297" t="s">
        <v>616</v>
      </c>
      <c r="E82" s="150" t="s">
        <v>940</v>
      </c>
      <c r="F82" s="312">
        <v>9945</v>
      </c>
      <c r="G82" s="313">
        <v>9945</v>
      </c>
      <c r="H82" s="147" t="s">
        <v>37</v>
      </c>
      <c r="I82" s="25"/>
      <c r="J82" s="25"/>
      <c r="K82" s="25"/>
      <c r="L82" s="34"/>
    </row>
    <row r="83" spans="1:12" s="2" customFormat="1" ht="23.25" customHeight="1">
      <c r="A83" s="299">
        <f t="shared" si="2"/>
        <v>258</v>
      </c>
      <c r="B83" s="297" t="s">
        <v>681</v>
      </c>
      <c r="C83" s="67" t="s">
        <v>615</v>
      </c>
      <c r="D83" s="297" t="s">
        <v>828</v>
      </c>
      <c r="E83" s="150" t="s">
        <v>940</v>
      </c>
      <c r="F83" s="312">
        <v>5145</v>
      </c>
      <c r="G83" s="313">
        <v>9945</v>
      </c>
      <c r="H83" s="147" t="s">
        <v>43</v>
      </c>
      <c r="I83" s="25"/>
      <c r="J83" s="25"/>
      <c r="K83" s="25"/>
      <c r="L83" s="34"/>
    </row>
    <row r="84" spans="1:12" s="2" customFormat="1" ht="30.75" customHeight="1">
      <c r="A84" s="243">
        <f>A83+1</f>
        <v>259</v>
      </c>
      <c r="B84" s="298" t="s">
        <v>682</v>
      </c>
      <c r="C84" s="66" t="s">
        <v>615</v>
      </c>
      <c r="D84" s="298" t="s">
        <v>828</v>
      </c>
      <c r="E84" s="149" t="s">
        <v>940</v>
      </c>
      <c r="F84" s="310">
        <v>9945</v>
      </c>
      <c r="G84" s="311">
        <v>9945</v>
      </c>
      <c r="H84" s="145" t="s">
        <v>7</v>
      </c>
      <c r="I84" s="25"/>
      <c r="J84" s="25"/>
      <c r="K84" s="25"/>
      <c r="L84" s="34"/>
    </row>
    <row r="85" spans="1:12" s="2" customFormat="1" ht="23.25" customHeight="1">
      <c r="A85" s="252">
        <f t="shared" si="2"/>
        <v>260</v>
      </c>
      <c r="B85" s="296" t="s">
        <v>683</v>
      </c>
      <c r="C85" s="65" t="s">
        <v>829</v>
      </c>
      <c r="D85" s="296" t="s">
        <v>831</v>
      </c>
      <c r="E85" s="148" t="s">
        <v>940</v>
      </c>
      <c r="F85" s="308">
        <v>5610</v>
      </c>
      <c r="G85" s="309">
        <v>10970</v>
      </c>
      <c r="H85" s="144" t="s">
        <v>43</v>
      </c>
      <c r="I85" s="25"/>
      <c r="J85" s="25"/>
      <c r="K85" s="25"/>
      <c r="L85" s="35"/>
    </row>
    <row r="86" spans="1:12" s="2" customFormat="1" ht="30.75" customHeight="1">
      <c r="A86" s="299">
        <f t="shared" si="2"/>
        <v>261</v>
      </c>
      <c r="B86" s="297" t="s">
        <v>684</v>
      </c>
      <c r="C86" s="67" t="s">
        <v>829</v>
      </c>
      <c r="D86" s="297" t="s">
        <v>831</v>
      </c>
      <c r="E86" s="150" t="s">
        <v>940</v>
      </c>
      <c r="F86" s="312">
        <v>10970</v>
      </c>
      <c r="G86" s="313">
        <v>10970</v>
      </c>
      <c r="H86" s="147" t="s">
        <v>38</v>
      </c>
      <c r="I86" s="25"/>
      <c r="J86" s="25"/>
      <c r="K86" s="25"/>
      <c r="L86" s="35"/>
    </row>
    <row r="87" spans="1:12" s="2" customFormat="1" ht="23.25" customHeight="1">
      <c r="A87" s="299">
        <f t="shared" si="2"/>
        <v>262</v>
      </c>
      <c r="B87" s="297" t="s">
        <v>685</v>
      </c>
      <c r="C87" s="67" t="s">
        <v>829</v>
      </c>
      <c r="D87" s="297" t="s">
        <v>830</v>
      </c>
      <c r="E87" s="150" t="s">
        <v>940</v>
      </c>
      <c r="F87" s="312">
        <v>5610</v>
      </c>
      <c r="G87" s="313">
        <v>10970</v>
      </c>
      <c r="H87" s="147" t="s">
        <v>43</v>
      </c>
      <c r="I87" s="25"/>
      <c r="J87" s="25"/>
      <c r="K87" s="25"/>
      <c r="L87" s="35"/>
    </row>
    <row r="88" spans="1:12" s="2" customFormat="1" ht="30.75" customHeight="1">
      <c r="A88" s="243">
        <f t="shared" si="2"/>
        <v>263</v>
      </c>
      <c r="B88" s="298" t="s">
        <v>686</v>
      </c>
      <c r="C88" s="66" t="s">
        <v>829</v>
      </c>
      <c r="D88" s="298" t="s">
        <v>830</v>
      </c>
      <c r="E88" s="149" t="s">
        <v>940</v>
      </c>
      <c r="F88" s="310">
        <v>10970</v>
      </c>
      <c r="G88" s="311">
        <v>10970</v>
      </c>
      <c r="H88" s="145" t="s">
        <v>8</v>
      </c>
      <c r="I88" s="25"/>
      <c r="J88" s="25"/>
      <c r="K88" s="25"/>
      <c r="L88" s="35"/>
    </row>
    <row r="89" spans="1:13" s="2" customFormat="1" ht="23.25" customHeight="1">
      <c r="A89" s="252">
        <f t="shared" si="2"/>
        <v>264</v>
      </c>
      <c r="B89" s="296" t="s">
        <v>687</v>
      </c>
      <c r="C89" s="65" t="s">
        <v>832</v>
      </c>
      <c r="D89" s="296" t="s">
        <v>834</v>
      </c>
      <c r="E89" s="148" t="s">
        <v>940</v>
      </c>
      <c r="F89" s="308">
        <v>6195</v>
      </c>
      <c r="G89" s="309">
        <v>11530</v>
      </c>
      <c r="H89" s="144" t="s">
        <v>43</v>
      </c>
      <c r="I89" s="25"/>
      <c r="J89" s="25"/>
      <c r="K89" s="25"/>
      <c r="L89" s="25"/>
      <c r="M89" s="22"/>
    </row>
    <row r="90" spans="1:12" s="2" customFormat="1" ht="30.75" customHeight="1">
      <c r="A90" s="299">
        <f t="shared" si="2"/>
        <v>265</v>
      </c>
      <c r="B90" s="297" t="s">
        <v>688</v>
      </c>
      <c r="C90" s="67" t="s">
        <v>832</v>
      </c>
      <c r="D90" s="297" t="s">
        <v>834</v>
      </c>
      <c r="E90" s="150" t="s">
        <v>940</v>
      </c>
      <c r="F90" s="312">
        <v>11530</v>
      </c>
      <c r="G90" s="313">
        <v>11530</v>
      </c>
      <c r="H90" s="147" t="s">
        <v>39</v>
      </c>
      <c r="I90" s="25"/>
      <c r="J90" s="25"/>
      <c r="K90" s="25"/>
      <c r="L90" s="34"/>
    </row>
    <row r="91" spans="1:13" s="2" customFormat="1" ht="23.25" customHeight="1">
      <c r="A91" s="299">
        <f t="shared" si="2"/>
        <v>266</v>
      </c>
      <c r="B91" s="297" t="s">
        <v>689</v>
      </c>
      <c r="C91" s="67" t="s">
        <v>832</v>
      </c>
      <c r="D91" s="297" t="s">
        <v>833</v>
      </c>
      <c r="E91" s="150" t="s">
        <v>940</v>
      </c>
      <c r="F91" s="312">
        <v>6195</v>
      </c>
      <c r="G91" s="313">
        <v>11530</v>
      </c>
      <c r="H91" s="147" t="s">
        <v>43</v>
      </c>
      <c r="I91" s="25"/>
      <c r="J91" s="25"/>
      <c r="K91" s="25"/>
      <c r="L91" s="25"/>
      <c r="M91" s="22"/>
    </row>
    <row r="92" spans="1:12" s="2" customFormat="1" ht="30.75" customHeight="1">
      <c r="A92" s="243">
        <f t="shared" si="2"/>
        <v>267</v>
      </c>
      <c r="B92" s="298" t="s">
        <v>690</v>
      </c>
      <c r="C92" s="66" t="s">
        <v>832</v>
      </c>
      <c r="D92" s="298" t="s">
        <v>833</v>
      </c>
      <c r="E92" s="149" t="s">
        <v>940</v>
      </c>
      <c r="F92" s="310">
        <v>11530</v>
      </c>
      <c r="G92" s="311">
        <v>11530</v>
      </c>
      <c r="H92" s="145" t="s">
        <v>8</v>
      </c>
      <c r="I92" s="25"/>
      <c r="J92" s="25"/>
      <c r="K92" s="25"/>
      <c r="L92" s="34"/>
    </row>
    <row r="93" spans="1:12" s="2" customFormat="1" ht="23.25" customHeight="1">
      <c r="A93" s="252">
        <f t="shared" si="2"/>
        <v>268</v>
      </c>
      <c r="B93" s="296" t="s">
        <v>691</v>
      </c>
      <c r="C93" s="65" t="s">
        <v>835</v>
      </c>
      <c r="D93" s="296" t="s">
        <v>836</v>
      </c>
      <c r="E93" s="148" t="s">
        <v>940</v>
      </c>
      <c r="F93" s="308">
        <v>6890</v>
      </c>
      <c r="G93" s="309">
        <v>12765</v>
      </c>
      <c r="H93" s="144" t="s">
        <v>43</v>
      </c>
      <c r="I93" s="25"/>
      <c r="J93" s="25"/>
      <c r="K93" s="25"/>
      <c r="L93" s="34"/>
    </row>
    <row r="94" spans="1:12" s="2" customFormat="1" ht="30.75" customHeight="1">
      <c r="A94" s="299">
        <f t="shared" si="2"/>
        <v>269</v>
      </c>
      <c r="B94" s="297" t="s">
        <v>692</v>
      </c>
      <c r="C94" s="67" t="s">
        <v>835</v>
      </c>
      <c r="D94" s="297" t="s">
        <v>836</v>
      </c>
      <c r="E94" s="150" t="s">
        <v>940</v>
      </c>
      <c r="F94" s="312">
        <v>12765</v>
      </c>
      <c r="G94" s="313">
        <v>12765</v>
      </c>
      <c r="H94" s="147" t="s">
        <v>40</v>
      </c>
      <c r="I94" s="25"/>
      <c r="J94" s="25"/>
      <c r="K94" s="25"/>
      <c r="L94" s="34"/>
    </row>
    <row r="95" spans="1:12" s="2" customFormat="1" ht="23.25" customHeight="1">
      <c r="A95" s="299">
        <f t="shared" si="2"/>
        <v>270</v>
      </c>
      <c r="B95" s="297" t="s">
        <v>693</v>
      </c>
      <c r="C95" s="67" t="s">
        <v>835</v>
      </c>
      <c r="D95" s="297" t="s">
        <v>3</v>
      </c>
      <c r="E95" s="150" t="s">
        <v>940</v>
      </c>
      <c r="F95" s="312">
        <v>6890</v>
      </c>
      <c r="G95" s="313">
        <v>12765</v>
      </c>
      <c r="H95" s="147" t="s">
        <v>43</v>
      </c>
      <c r="I95" s="25"/>
      <c r="J95" s="25"/>
      <c r="K95" s="25"/>
      <c r="L95" s="34"/>
    </row>
    <row r="96" spans="1:12" s="2" customFormat="1" ht="30.75" customHeight="1">
      <c r="A96" s="243">
        <f t="shared" si="2"/>
        <v>271</v>
      </c>
      <c r="B96" s="298" t="s">
        <v>694</v>
      </c>
      <c r="C96" s="66" t="s">
        <v>835</v>
      </c>
      <c r="D96" s="298" t="s">
        <v>3</v>
      </c>
      <c r="E96" s="149" t="s">
        <v>940</v>
      </c>
      <c r="F96" s="310">
        <v>12765</v>
      </c>
      <c r="G96" s="311">
        <v>12765</v>
      </c>
      <c r="H96" s="145" t="s">
        <v>9</v>
      </c>
      <c r="I96" s="25"/>
      <c r="J96" s="25"/>
      <c r="K96" s="25"/>
      <c r="L96" s="34"/>
    </row>
    <row r="97" spans="1:12" s="2" customFormat="1" ht="23.25" customHeight="1">
      <c r="A97" s="252">
        <f>A96+1</f>
        <v>272</v>
      </c>
      <c r="B97" s="296" t="s">
        <v>695</v>
      </c>
      <c r="C97" s="65" t="s">
        <v>837</v>
      </c>
      <c r="D97" s="300" t="s">
        <v>838</v>
      </c>
      <c r="E97" s="148" t="s">
        <v>940</v>
      </c>
      <c r="F97" s="308">
        <v>7875</v>
      </c>
      <c r="G97" s="309">
        <v>14295</v>
      </c>
      <c r="H97" s="144" t="s">
        <v>43</v>
      </c>
      <c r="I97" s="25"/>
      <c r="J97" s="25"/>
      <c r="K97" s="25"/>
      <c r="L97" s="34"/>
    </row>
    <row r="98" spans="1:12" s="2" customFormat="1" ht="30.75" customHeight="1">
      <c r="A98" s="243">
        <f t="shared" si="2"/>
        <v>273</v>
      </c>
      <c r="B98" s="298" t="s">
        <v>696</v>
      </c>
      <c r="C98" s="66" t="s">
        <v>837</v>
      </c>
      <c r="D98" s="301" t="s">
        <v>838</v>
      </c>
      <c r="E98" s="149" t="s">
        <v>940</v>
      </c>
      <c r="F98" s="310">
        <v>14295</v>
      </c>
      <c r="G98" s="311">
        <v>14295</v>
      </c>
      <c r="H98" s="145" t="s">
        <v>41</v>
      </c>
      <c r="I98" s="25"/>
      <c r="J98" s="25"/>
      <c r="K98" s="25"/>
      <c r="L98" s="34"/>
    </row>
    <row r="99" spans="1:12" s="2" customFormat="1" ht="23.25" customHeight="1">
      <c r="A99" s="252">
        <f t="shared" si="2"/>
        <v>274</v>
      </c>
      <c r="B99" s="296" t="s">
        <v>697</v>
      </c>
      <c r="C99" s="65" t="s">
        <v>839</v>
      </c>
      <c r="D99" s="296" t="s">
        <v>840</v>
      </c>
      <c r="E99" s="148" t="s">
        <v>940</v>
      </c>
      <c r="F99" s="308">
        <v>8685</v>
      </c>
      <c r="G99" s="309">
        <v>15620</v>
      </c>
      <c r="H99" s="144" t="s">
        <v>43</v>
      </c>
      <c r="I99" s="25"/>
      <c r="J99" s="25"/>
      <c r="K99" s="25"/>
      <c r="L99" s="34"/>
    </row>
    <row r="100" spans="1:12" s="2" customFormat="1" ht="30.75" customHeight="1">
      <c r="A100" s="243">
        <f t="shared" si="2"/>
        <v>275</v>
      </c>
      <c r="B100" s="298" t="s">
        <v>699</v>
      </c>
      <c r="C100" s="66" t="s">
        <v>839</v>
      </c>
      <c r="D100" s="298" t="s">
        <v>840</v>
      </c>
      <c r="E100" s="149" t="s">
        <v>940</v>
      </c>
      <c r="F100" s="310">
        <v>15620</v>
      </c>
      <c r="G100" s="311">
        <v>15620</v>
      </c>
      <c r="H100" s="145" t="s">
        <v>42</v>
      </c>
      <c r="I100" s="25"/>
      <c r="J100" s="25"/>
      <c r="K100" s="25"/>
      <c r="L100" s="34"/>
    </row>
    <row r="101" spans="1:8" ht="18" customHeight="1">
      <c r="A101" s="484" t="s">
        <v>894</v>
      </c>
      <c r="B101" s="485"/>
      <c r="C101" s="485"/>
      <c r="D101" s="485"/>
      <c r="E101" s="485"/>
      <c r="F101" s="485"/>
      <c r="G101" s="485"/>
      <c r="H101" s="486"/>
    </row>
    <row r="102" spans="1:10" s="27" customFormat="1" ht="20.25" customHeight="1">
      <c r="A102" s="252">
        <f>A100+1</f>
        <v>276</v>
      </c>
      <c r="B102" s="296" t="s">
        <v>700</v>
      </c>
      <c r="C102" s="65" t="s">
        <v>821</v>
      </c>
      <c r="D102" s="296" t="s">
        <v>841</v>
      </c>
      <c r="E102" s="148" t="s">
        <v>940</v>
      </c>
      <c r="F102" s="304">
        <v>3625</v>
      </c>
      <c r="G102" s="305" t="s">
        <v>819</v>
      </c>
      <c r="H102" s="144" t="s">
        <v>43</v>
      </c>
      <c r="I102" s="26"/>
      <c r="J102" s="26"/>
    </row>
    <row r="103" spans="1:10" s="27" customFormat="1" ht="33" customHeight="1">
      <c r="A103" s="243">
        <f>A102+1</f>
        <v>277</v>
      </c>
      <c r="B103" s="298" t="s">
        <v>701</v>
      </c>
      <c r="C103" s="66" t="s">
        <v>821</v>
      </c>
      <c r="D103" s="298" t="s">
        <v>841</v>
      </c>
      <c r="E103" s="149" t="s">
        <v>940</v>
      </c>
      <c r="F103" s="306">
        <v>8485</v>
      </c>
      <c r="G103" s="307" t="s">
        <v>819</v>
      </c>
      <c r="H103" s="145" t="s">
        <v>705</v>
      </c>
      <c r="I103" s="26"/>
      <c r="J103" s="26"/>
    </row>
    <row r="104" spans="1:10" s="27" customFormat="1" ht="21.75" customHeight="1">
      <c r="A104" s="252">
        <f>A103+1</f>
        <v>278</v>
      </c>
      <c r="B104" s="296" t="s">
        <v>702</v>
      </c>
      <c r="C104" s="65" t="s">
        <v>614</v>
      </c>
      <c r="D104" s="296" t="s">
        <v>842</v>
      </c>
      <c r="E104" s="148" t="s">
        <v>940</v>
      </c>
      <c r="F104" s="304">
        <v>4715</v>
      </c>
      <c r="G104" s="305" t="s">
        <v>819</v>
      </c>
      <c r="H104" s="144" t="s">
        <v>43</v>
      </c>
      <c r="I104" s="26"/>
      <c r="J104" s="26"/>
    </row>
    <row r="105" spans="1:10" s="27" customFormat="1" ht="30.75" customHeight="1">
      <c r="A105" s="243">
        <f>A104+1</f>
        <v>279</v>
      </c>
      <c r="B105" s="298" t="s">
        <v>703</v>
      </c>
      <c r="C105" s="66" t="s">
        <v>614</v>
      </c>
      <c r="D105" s="298" t="s">
        <v>842</v>
      </c>
      <c r="E105" s="149" t="s">
        <v>940</v>
      </c>
      <c r="F105" s="306">
        <v>9535</v>
      </c>
      <c r="G105" s="307" t="s">
        <v>819</v>
      </c>
      <c r="H105" s="145" t="s">
        <v>706</v>
      </c>
      <c r="I105" s="26"/>
      <c r="J105" s="26"/>
    </row>
    <row r="106" spans="1:10" s="27" customFormat="1" ht="21" customHeight="1">
      <c r="A106" s="252">
        <f>A105+1</f>
        <v>280</v>
      </c>
      <c r="B106" s="296" t="s">
        <v>704</v>
      </c>
      <c r="C106" s="65" t="s">
        <v>843</v>
      </c>
      <c r="D106" s="296" t="s">
        <v>844</v>
      </c>
      <c r="E106" s="148" t="s">
        <v>940</v>
      </c>
      <c r="F106" s="304">
        <v>6195</v>
      </c>
      <c r="G106" s="305" t="s">
        <v>819</v>
      </c>
      <c r="H106" s="144" t="s">
        <v>43</v>
      </c>
      <c r="I106" s="26"/>
      <c r="J106" s="26"/>
    </row>
    <row r="107" spans="1:10" s="27" customFormat="1" ht="30.75" customHeight="1">
      <c r="A107" s="243">
        <f>A106+1</f>
        <v>281</v>
      </c>
      <c r="B107" s="298" t="s">
        <v>708</v>
      </c>
      <c r="C107" s="66" t="s">
        <v>843</v>
      </c>
      <c r="D107" s="298" t="s">
        <v>844</v>
      </c>
      <c r="E107" s="149" t="s">
        <v>940</v>
      </c>
      <c r="F107" s="306">
        <v>11530</v>
      </c>
      <c r="G107" s="307" t="s">
        <v>819</v>
      </c>
      <c r="H107" s="145" t="s">
        <v>707</v>
      </c>
      <c r="I107" s="26"/>
      <c r="J107" s="26"/>
    </row>
    <row r="108" spans="1:8" ht="15">
      <c r="A108" s="487" t="s">
        <v>895</v>
      </c>
      <c r="B108" s="488"/>
      <c r="C108" s="488"/>
      <c r="D108" s="488"/>
      <c r="E108" s="488"/>
      <c r="F108" s="488"/>
      <c r="G108" s="488"/>
      <c r="H108" s="489"/>
    </row>
    <row r="109" spans="1:10" s="27" customFormat="1" ht="18" customHeight="1">
      <c r="A109" s="252">
        <f>A107+1</f>
        <v>282</v>
      </c>
      <c r="B109" s="296" t="s">
        <v>709</v>
      </c>
      <c r="C109" s="65" t="s">
        <v>843</v>
      </c>
      <c r="D109" s="296" t="s">
        <v>849</v>
      </c>
      <c r="E109" s="148" t="s">
        <v>940</v>
      </c>
      <c r="F109" s="304">
        <v>6500</v>
      </c>
      <c r="G109" s="305" t="s">
        <v>819</v>
      </c>
      <c r="H109" s="144" t="s">
        <v>43</v>
      </c>
      <c r="I109" s="26"/>
      <c r="J109" s="26"/>
    </row>
    <row r="110" spans="1:10" s="27" customFormat="1" ht="36" customHeight="1">
      <c r="A110" s="243">
        <f>A109+1</f>
        <v>283</v>
      </c>
      <c r="B110" s="298" t="s">
        <v>760</v>
      </c>
      <c r="C110" s="66" t="s">
        <v>843</v>
      </c>
      <c r="D110" s="298" t="s">
        <v>849</v>
      </c>
      <c r="E110" s="149" t="s">
        <v>940</v>
      </c>
      <c r="F110" s="306">
        <v>13755</v>
      </c>
      <c r="G110" s="307" t="s">
        <v>819</v>
      </c>
      <c r="H110" s="145" t="s">
        <v>20</v>
      </c>
      <c r="I110" s="26"/>
      <c r="J110" s="26"/>
    </row>
    <row r="111" spans="1:10" s="27" customFormat="1" ht="9" customHeight="1">
      <c r="A111" s="262"/>
      <c r="B111" s="75"/>
      <c r="C111" s="75"/>
      <c r="D111" s="75"/>
      <c r="E111" s="107"/>
      <c r="F111" s="107"/>
      <c r="G111" s="108"/>
      <c r="H111" s="109"/>
      <c r="I111" s="26"/>
      <c r="J111" s="26"/>
    </row>
    <row r="112" spans="1:13" s="18" customFormat="1" ht="19.5" customHeight="1">
      <c r="A112" s="263" t="s">
        <v>851</v>
      </c>
      <c r="B112" s="44" t="s">
        <v>852</v>
      </c>
      <c r="C112" s="44"/>
      <c r="D112" s="44"/>
      <c r="E112" s="44"/>
      <c r="F112" s="44"/>
      <c r="G112" s="44"/>
      <c r="H112" s="44"/>
      <c r="I112" s="31"/>
      <c r="K112" s="31"/>
      <c r="L112" s="51"/>
      <c r="M112" s="51"/>
    </row>
    <row r="113" spans="1:13" s="18" customFormat="1" ht="19.5" customHeight="1">
      <c r="A113" s="231"/>
      <c r="B113" s="55" t="s">
        <v>853</v>
      </c>
      <c r="C113" s="55"/>
      <c r="D113" s="55"/>
      <c r="E113" s="55"/>
      <c r="F113" s="55"/>
      <c r="G113" s="55"/>
      <c r="H113" s="55"/>
      <c r="I113" s="36"/>
      <c r="K113" s="19"/>
      <c r="L113" s="51"/>
      <c r="M113" s="51"/>
    </row>
    <row r="114" spans="1:13" s="18" customFormat="1" ht="19.5" customHeight="1">
      <c r="A114" s="231"/>
      <c r="B114" s="55" t="s">
        <v>854</v>
      </c>
      <c r="C114" s="55"/>
      <c r="D114" s="55"/>
      <c r="E114" s="55"/>
      <c r="F114" s="55"/>
      <c r="G114" s="55"/>
      <c r="H114" s="55"/>
      <c r="I114" s="36"/>
      <c r="K114" s="19"/>
      <c r="L114" s="51"/>
      <c r="M114" s="51"/>
    </row>
    <row r="115" spans="1:12" s="18" customFormat="1" ht="19.5" customHeight="1">
      <c r="A115" s="264"/>
      <c r="B115" s="55" t="s">
        <v>855</v>
      </c>
      <c r="C115" s="55"/>
      <c r="D115" s="55"/>
      <c r="E115" s="55"/>
      <c r="F115" s="55"/>
      <c r="G115" s="55"/>
      <c r="H115" s="55"/>
      <c r="I115" s="36"/>
      <c r="J115" s="48"/>
      <c r="K115" s="19"/>
      <c r="L115" s="52"/>
    </row>
    <row r="116" spans="1:18" s="38" customFormat="1" ht="39" customHeight="1">
      <c r="A116" s="380" t="s">
        <v>727</v>
      </c>
      <c r="B116" s="380"/>
      <c r="C116" s="380"/>
      <c r="D116" s="380"/>
      <c r="E116" s="380"/>
      <c r="F116" s="380"/>
      <c r="G116" s="380"/>
      <c r="H116" s="380"/>
      <c r="I116" s="46"/>
      <c r="J116" s="46"/>
      <c r="K116" s="46"/>
      <c r="L116" s="47"/>
      <c r="M116" s="47"/>
      <c r="N116" s="47"/>
      <c r="O116" s="47"/>
      <c r="P116" s="47"/>
      <c r="Q116" s="47"/>
      <c r="R116" s="37"/>
    </row>
    <row r="117" spans="1:18" s="18" customFormat="1" ht="20.25" customHeight="1">
      <c r="A117" s="231"/>
      <c r="B117" s="381" t="s">
        <v>731</v>
      </c>
      <c r="C117" s="381"/>
      <c r="D117" s="381"/>
      <c r="E117" s="381"/>
      <c r="F117" s="490" t="s">
        <v>728</v>
      </c>
      <c r="G117" s="490"/>
      <c r="H117" s="490"/>
      <c r="I117" s="42"/>
      <c r="J117" s="48"/>
      <c r="K117" s="48"/>
      <c r="L117" s="49"/>
      <c r="M117" s="49"/>
      <c r="N117" s="49"/>
      <c r="O117" s="49"/>
      <c r="P117" s="49"/>
      <c r="Q117" s="49"/>
      <c r="R117" s="39"/>
    </row>
    <row r="118" spans="1:18" s="18" customFormat="1" ht="20.25" customHeight="1">
      <c r="A118" s="231"/>
      <c r="B118" s="381" t="s">
        <v>732</v>
      </c>
      <c r="C118" s="381"/>
      <c r="D118" s="381"/>
      <c r="E118" s="381"/>
      <c r="F118" s="490" t="s">
        <v>729</v>
      </c>
      <c r="G118" s="490"/>
      <c r="H118" s="490"/>
      <c r="I118" s="43"/>
      <c r="J118" s="48"/>
      <c r="K118" s="48"/>
      <c r="L118" s="49"/>
      <c r="M118" s="49"/>
      <c r="N118" s="49"/>
      <c r="O118" s="49"/>
      <c r="P118" s="49"/>
      <c r="Q118" s="49"/>
      <c r="R118" s="39"/>
    </row>
    <row r="119" spans="1:17" s="18" customFormat="1" ht="20.25" customHeight="1">
      <c r="A119" s="231"/>
      <c r="B119" s="381" t="s">
        <v>733</v>
      </c>
      <c r="C119" s="381"/>
      <c r="D119" s="381"/>
      <c r="E119" s="381"/>
      <c r="F119" s="490" t="s">
        <v>730</v>
      </c>
      <c r="G119" s="490"/>
      <c r="H119" s="490"/>
      <c r="I119" s="43"/>
      <c r="J119" s="48"/>
      <c r="K119" s="48"/>
      <c r="L119" s="48"/>
      <c r="M119" s="48"/>
      <c r="N119" s="48"/>
      <c r="O119" s="48"/>
      <c r="P119" s="48"/>
      <c r="Q119" s="48"/>
    </row>
    <row r="120" spans="1:17" s="18" customFormat="1" ht="20.25" customHeight="1">
      <c r="A120" s="231"/>
      <c r="B120" s="381" t="s">
        <v>734</v>
      </c>
      <c r="C120" s="381"/>
      <c r="D120" s="381"/>
      <c r="E120" s="381"/>
      <c r="F120" s="54"/>
      <c r="G120" s="56"/>
      <c r="H120" s="54"/>
      <c r="I120" s="40"/>
      <c r="J120" s="40"/>
      <c r="K120" s="40"/>
      <c r="L120" s="48"/>
      <c r="M120" s="48"/>
      <c r="N120" s="48"/>
      <c r="O120" s="48"/>
      <c r="P120" s="48"/>
      <c r="Q120" s="48"/>
    </row>
    <row r="121" spans="1:17" ht="20.25" customHeight="1">
      <c r="A121" s="378" t="s">
        <v>718</v>
      </c>
      <c r="B121" s="378"/>
      <c r="C121" s="378"/>
      <c r="D121" s="378"/>
      <c r="E121" s="378"/>
      <c r="F121" s="378"/>
      <c r="G121" s="378"/>
      <c r="H121" s="378"/>
      <c r="I121" s="5"/>
      <c r="J121" s="5"/>
      <c r="K121" s="45"/>
      <c r="L121" s="45"/>
      <c r="M121" s="45"/>
      <c r="N121" s="45"/>
      <c r="O121" s="45"/>
      <c r="P121" s="45"/>
      <c r="Q121" s="45"/>
    </row>
    <row r="122" spans="1:17" ht="42.75" customHeight="1">
      <c r="A122" s="378" t="s">
        <v>522</v>
      </c>
      <c r="B122" s="378"/>
      <c r="C122" s="378"/>
      <c r="D122" s="378"/>
      <c r="E122" s="378"/>
      <c r="F122" s="378"/>
      <c r="G122" s="378"/>
      <c r="H122" s="378"/>
      <c r="I122" s="7"/>
      <c r="J122" s="7"/>
      <c r="K122" s="45"/>
      <c r="L122" s="45"/>
      <c r="M122" s="45"/>
      <c r="N122" s="45"/>
      <c r="O122" s="45"/>
      <c r="P122" s="45"/>
      <c r="Q122" s="45"/>
    </row>
    <row r="123" spans="1:14" s="38" customFormat="1" ht="49.5" customHeight="1">
      <c r="A123" s="483" t="s">
        <v>527</v>
      </c>
      <c r="B123" s="483"/>
      <c r="C123" s="483"/>
      <c r="D123" s="483"/>
      <c r="E123" s="483"/>
      <c r="F123" s="483"/>
      <c r="G123" s="483"/>
      <c r="H123" s="483"/>
      <c r="I123" s="85"/>
      <c r="J123" s="85"/>
      <c r="K123" s="64"/>
      <c r="L123" s="50"/>
      <c r="M123" s="50"/>
      <c r="N123" s="50"/>
    </row>
    <row r="124" spans="1:14" ht="11.25" customHeight="1">
      <c r="A124" s="262"/>
      <c r="B124" s="2"/>
      <c r="C124" s="20"/>
      <c r="D124" s="20"/>
      <c r="E124" s="20"/>
      <c r="F124" s="20"/>
      <c r="G124" s="20"/>
      <c r="H124" s="21"/>
      <c r="I124" s="22"/>
      <c r="J124" s="253"/>
      <c r="K124" s="253"/>
      <c r="L124" s="45"/>
      <c r="M124" s="45"/>
      <c r="N124" s="45"/>
    </row>
    <row r="125" spans="1:14" ht="24" customHeight="1">
      <c r="A125" s="262"/>
      <c r="B125" s="3"/>
      <c r="C125" s="3"/>
      <c r="D125" s="3"/>
      <c r="E125" s="3"/>
      <c r="F125" s="3"/>
      <c r="G125" s="3"/>
      <c r="H125" s="3"/>
      <c r="I125" s="253"/>
      <c r="J125" s="253"/>
      <c r="K125" s="253"/>
      <c r="L125" s="45"/>
      <c r="M125" s="45"/>
      <c r="N125" s="45"/>
    </row>
    <row r="126" spans="1:11" ht="24" customHeight="1">
      <c r="A126" s="262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24" customHeight="1">
      <c r="A127" s="262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5">
      <c r="A128" s="262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5">
      <c r="A129" s="262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5">
      <c r="A130" s="262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5">
      <c r="A131" s="262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5">
      <c r="A132" s="262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5">
      <c r="A133" s="262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5">
      <c r="A134" s="262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5">
      <c r="A135" s="262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5">
      <c r="A136" s="262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5">
      <c r="A137" s="262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0" ht="15">
      <c r="A138" s="262"/>
      <c r="B138" s="3"/>
      <c r="C138" s="3"/>
      <c r="D138" s="3"/>
      <c r="E138" s="3"/>
      <c r="F138" s="3"/>
      <c r="G138" s="3"/>
      <c r="H138" s="3"/>
      <c r="I138" s="3"/>
      <c r="J138" s="3"/>
    </row>
    <row r="139" ht="15">
      <c r="A139" s="262"/>
    </row>
    <row r="140" ht="15">
      <c r="A140" s="262"/>
    </row>
    <row r="141" ht="15">
      <c r="A141" s="262"/>
    </row>
    <row r="142" ht="15">
      <c r="A142" s="262"/>
    </row>
    <row r="143" ht="15">
      <c r="A143" s="262"/>
    </row>
    <row r="144" ht="15">
      <c r="A144" s="262"/>
    </row>
    <row r="145" ht="15">
      <c r="A145" s="262"/>
    </row>
    <row r="146" ht="15">
      <c r="A146" s="262"/>
    </row>
    <row r="147" ht="15">
      <c r="A147" s="262"/>
    </row>
    <row r="148" ht="15">
      <c r="A148" s="262"/>
    </row>
    <row r="149" ht="15">
      <c r="A149" s="262"/>
    </row>
    <row r="150" ht="15">
      <c r="A150" s="262"/>
    </row>
    <row r="151" ht="15">
      <c r="A151" s="262"/>
    </row>
    <row r="152" ht="15">
      <c r="A152" s="262"/>
    </row>
    <row r="153" ht="15">
      <c r="A153" s="262"/>
    </row>
    <row r="154" ht="15">
      <c r="A154" s="262"/>
    </row>
    <row r="155" ht="15">
      <c r="A155" s="262"/>
    </row>
    <row r="156" ht="15">
      <c r="A156" s="262"/>
    </row>
    <row r="157" ht="15">
      <c r="A157" s="262"/>
    </row>
    <row r="158" ht="15">
      <c r="A158" s="262"/>
    </row>
    <row r="159" ht="15">
      <c r="A159" s="262"/>
    </row>
    <row r="160" ht="15">
      <c r="A160" s="262"/>
    </row>
    <row r="161" ht="15">
      <c r="A161" s="262"/>
    </row>
    <row r="162" ht="15">
      <c r="A162" s="262"/>
    </row>
    <row r="163" ht="15">
      <c r="A163" s="262"/>
    </row>
    <row r="164" ht="15">
      <c r="A164" s="262"/>
    </row>
    <row r="165" ht="15">
      <c r="A165" s="262"/>
    </row>
    <row r="166" ht="15">
      <c r="A166" s="262"/>
    </row>
    <row r="167" ht="15">
      <c r="A167" s="262"/>
    </row>
    <row r="168" ht="15">
      <c r="A168" s="265"/>
    </row>
    <row r="169" ht="15">
      <c r="A169" s="265"/>
    </row>
    <row r="170" ht="15">
      <c r="A170" s="265"/>
    </row>
    <row r="171" ht="15">
      <c r="A171" s="265"/>
    </row>
    <row r="172" ht="15">
      <c r="A172" s="265"/>
    </row>
    <row r="173" ht="15">
      <c r="A173" s="265"/>
    </row>
    <row r="174" ht="15">
      <c r="A174" s="265"/>
    </row>
    <row r="175" ht="15">
      <c r="A175" s="265"/>
    </row>
    <row r="176" ht="15">
      <c r="A176" s="265"/>
    </row>
    <row r="177" ht="15">
      <c r="A177" s="265"/>
    </row>
    <row r="178" ht="15">
      <c r="A178" s="265"/>
    </row>
    <row r="179" ht="15">
      <c r="A179" s="265"/>
    </row>
    <row r="180" ht="15">
      <c r="A180" s="265"/>
    </row>
    <row r="181" ht="15">
      <c r="A181" s="265"/>
    </row>
    <row r="182" ht="15">
      <c r="A182" s="265"/>
    </row>
    <row r="183" ht="15">
      <c r="A183" s="265"/>
    </row>
    <row r="184" ht="15">
      <c r="A184" s="265"/>
    </row>
    <row r="185" ht="15">
      <c r="A185" s="265"/>
    </row>
    <row r="186" ht="15">
      <c r="A186" s="265"/>
    </row>
    <row r="187" ht="15">
      <c r="A187" s="265"/>
    </row>
    <row r="188" ht="14.25" customHeight="1">
      <c r="A188" s="265"/>
    </row>
    <row r="189" ht="15">
      <c r="A189" s="265"/>
    </row>
    <row r="190" ht="15">
      <c r="A190" s="265"/>
    </row>
    <row r="191" ht="15">
      <c r="A191" s="265"/>
    </row>
    <row r="192" ht="15">
      <c r="A192" s="265"/>
    </row>
    <row r="193" ht="15">
      <c r="A193" s="265"/>
    </row>
    <row r="194" ht="15">
      <c r="A194" s="265"/>
    </row>
    <row r="195" ht="15">
      <c r="A195" s="265"/>
    </row>
    <row r="196" ht="15">
      <c r="A196" s="265"/>
    </row>
    <row r="197" ht="15">
      <c r="A197" s="265"/>
    </row>
    <row r="198" ht="15">
      <c r="A198" s="265"/>
    </row>
    <row r="199" ht="15">
      <c r="A199" s="265"/>
    </row>
    <row r="200" ht="15">
      <c r="A200" s="265"/>
    </row>
    <row r="201" spans="1:4" ht="15">
      <c r="A201" s="265"/>
      <c r="C201" s="181"/>
      <c r="D201" s="181"/>
    </row>
    <row r="202" spans="1:4" ht="15">
      <c r="A202" s="265"/>
      <c r="C202" s="181"/>
      <c r="D202" s="181"/>
    </row>
    <row r="203" ht="15">
      <c r="A203" s="265"/>
    </row>
    <row r="204" ht="15">
      <c r="A204" s="265"/>
    </row>
    <row r="205" ht="15">
      <c r="A205" s="265"/>
    </row>
    <row r="206" ht="15">
      <c r="A206" s="265"/>
    </row>
    <row r="207" ht="15">
      <c r="A207" s="265"/>
    </row>
    <row r="208" ht="15">
      <c r="A208" s="265"/>
    </row>
    <row r="209" ht="15">
      <c r="A209" s="265"/>
    </row>
    <row r="210" ht="15">
      <c r="A210" s="265"/>
    </row>
    <row r="211" ht="15">
      <c r="A211" s="265"/>
    </row>
    <row r="212" ht="15">
      <c r="A212" s="265"/>
    </row>
    <row r="213" ht="15">
      <c r="A213" s="265"/>
    </row>
  </sheetData>
  <sheetProtection/>
  <mergeCells count="18">
    <mergeCell ref="B119:E119"/>
    <mergeCell ref="F119:H119"/>
    <mergeCell ref="B120:E120"/>
    <mergeCell ref="A1:H1"/>
    <mergeCell ref="A2:H2"/>
    <mergeCell ref="A44:H44"/>
    <mergeCell ref="A51:H51"/>
    <mergeCell ref="A60:H60"/>
    <mergeCell ref="A122:H122"/>
    <mergeCell ref="A123:H123"/>
    <mergeCell ref="A101:H101"/>
    <mergeCell ref="A108:H108"/>
    <mergeCell ref="A116:H116"/>
    <mergeCell ref="F118:H118"/>
    <mergeCell ref="F117:H117"/>
    <mergeCell ref="A121:H121"/>
    <mergeCell ref="B118:E118"/>
    <mergeCell ref="B117:E117"/>
  </mergeCells>
  <printOptions/>
  <pageMargins left="0.35433070866141736" right="0.2755905511811024" top="0.4330708661417323" bottom="0.56" header="0.4330708661417323" footer="0.17"/>
  <pageSetup horizontalDpi="600" verticalDpi="600" orientation="portrait" paperSize="9" scale="70" r:id="rId1"/>
  <headerFooter alignWithMargins="0">
    <oddFooter>&amp;RЛист &amp;P+8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200"/>
  <sheetViews>
    <sheetView zoomScalePageLayoutView="0" workbookViewId="0" topLeftCell="A43">
      <selection activeCell="G46" sqref="G46"/>
    </sheetView>
  </sheetViews>
  <sheetFormatPr defaultColWidth="9.00390625" defaultRowHeight="12.75"/>
  <cols>
    <col min="1" max="1" width="5.25390625" style="32" customWidth="1"/>
    <col min="2" max="2" width="10.75390625" style="237" customWidth="1"/>
    <col min="3" max="3" width="80.75390625" style="69" customWidth="1"/>
    <col min="4" max="4" width="10.75390625" style="32" customWidth="1"/>
    <col min="5" max="5" width="14.375" style="32" customWidth="1"/>
    <col min="6" max="6" width="11.375" style="32" customWidth="1"/>
    <col min="7" max="16384" width="9.125" style="32" customWidth="1"/>
  </cols>
  <sheetData>
    <row r="1" spans="1:5" ht="18.75" customHeight="1">
      <c r="A1" s="493" t="s">
        <v>721</v>
      </c>
      <c r="B1" s="493"/>
      <c r="C1" s="493"/>
      <c r="D1" s="493"/>
      <c r="E1" s="493"/>
    </row>
    <row r="2" spans="1:6" ht="27" customHeight="1">
      <c r="A2" s="23" t="s">
        <v>154</v>
      </c>
      <c r="B2" s="284" t="s">
        <v>155</v>
      </c>
      <c r="C2" s="267" t="s">
        <v>156</v>
      </c>
      <c r="D2" s="24" t="s">
        <v>157</v>
      </c>
      <c r="E2" s="143" t="s">
        <v>698</v>
      </c>
      <c r="F2" s="229"/>
    </row>
    <row r="3" spans="1:5" s="69" customFormat="1" ht="18.75" customHeight="1">
      <c r="A3" s="110">
        <f>Баки!A110</f>
        <v>283</v>
      </c>
      <c r="B3" s="252" t="s">
        <v>761</v>
      </c>
      <c r="C3" s="314" t="s">
        <v>12</v>
      </c>
      <c r="D3" s="144" t="s">
        <v>940</v>
      </c>
      <c r="E3" s="154">
        <v>450</v>
      </c>
    </row>
    <row r="4" spans="1:5" s="69" customFormat="1" ht="18.75" customHeight="1">
      <c r="A4" s="81">
        <f>A3+1</f>
        <v>284</v>
      </c>
      <c r="B4" s="299" t="s">
        <v>762</v>
      </c>
      <c r="C4" s="315" t="s">
        <v>741</v>
      </c>
      <c r="D4" s="147" t="s">
        <v>940</v>
      </c>
      <c r="E4" s="155">
        <v>450</v>
      </c>
    </row>
    <row r="5" spans="1:5" s="69" customFormat="1" ht="18.75" customHeight="1">
      <c r="A5" s="81">
        <f aca="true" t="shared" si="0" ref="A5:A56">A4+1</f>
        <v>285</v>
      </c>
      <c r="B5" s="299" t="s">
        <v>763</v>
      </c>
      <c r="C5" s="315" t="s">
        <v>13</v>
      </c>
      <c r="D5" s="147" t="s">
        <v>940</v>
      </c>
      <c r="E5" s="155">
        <v>450</v>
      </c>
    </row>
    <row r="6" spans="1:5" s="69" customFormat="1" ht="18.75" customHeight="1">
      <c r="A6" s="81">
        <f t="shared" si="0"/>
        <v>286</v>
      </c>
      <c r="B6" s="299" t="s">
        <v>764</v>
      </c>
      <c r="C6" s="315" t="s">
        <v>740</v>
      </c>
      <c r="D6" s="147" t="s">
        <v>940</v>
      </c>
      <c r="E6" s="155">
        <v>450</v>
      </c>
    </row>
    <row r="7" spans="1:5" s="237" customFormat="1" ht="18.75" customHeight="1">
      <c r="A7" s="81">
        <f t="shared" si="0"/>
        <v>287</v>
      </c>
      <c r="B7" s="299" t="s">
        <v>765</v>
      </c>
      <c r="C7" s="362" t="s">
        <v>21</v>
      </c>
      <c r="D7" s="245" t="s">
        <v>940</v>
      </c>
      <c r="E7" s="246">
        <v>1250</v>
      </c>
    </row>
    <row r="8" spans="1:5" s="237" customFormat="1" ht="18.75" customHeight="1">
      <c r="A8" s="82">
        <f t="shared" si="0"/>
        <v>288</v>
      </c>
      <c r="B8" s="243" t="s">
        <v>766</v>
      </c>
      <c r="C8" s="363" t="s">
        <v>722</v>
      </c>
      <c r="D8" s="247" t="s">
        <v>940</v>
      </c>
      <c r="E8" s="248">
        <v>1500</v>
      </c>
    </row>
    <row r="9" spans="1:5" s="69" customFormat="1" ht="18.75" customHeight="1">
      <c r="A9" s="316">
        <f t="shared" si="0"/>
        <v>289</v>
      </c>
      <c r="B9" s="293" t="s">
        <v>767</v>
      </c>
      <c r="C9" s="317" t="s">
        <v>735</v>
      </c>
      <c r="D9" s="184" t="s">
        <v>940</v>
      </c>
      <c r="E9" s="185">
        <v>900</v>
      </c>
    </row>
    <row r="10" spans="1:5" s="69" customFormat="1" ht="18.75" customHeight="1">
      <c r="A10" s="110">
        <f t="shared" si="0"/>
        <v>290</v>
      </c>
      <c r="B10" s="252" t="s">
        <v>768</v>
      </c>
      <c r="C10" s="318" t="s">
        <v>736</v>
      </c>
      <c r="D10" s="144" t="s">
        <v>940</v>
      </c>
      <c r="E10" s="154">
        <v>100</v>
      </c>
    </row>
    <row r="11" spans="1:5" s="69" customFormat="1" ht="18.75" customHeight="1">
      <c r="A11" s="81">
        <f t="shared" si="0"/>
        <v>291</v>
      </c>
      <c r="B11" s="299" t="s">
        <v>769</v>
      </c>
      <c r="C11" s="319" t="s">
        <v>739</v>
      </c>
      <c r="D11" s="147" t="s">
        <v>940</v>
      </c>
      <c r="E11" s="155">
        <v>100</v>
      </c>
    </row>
    <row r="12" spans="1:5" s="69" customFormat="1" ht="18.75" customHeight="1">
      <c r="A12" s="81">
        <f t="shared" si="0"/>
        <v>292</v>
      </c>
      <c r="B12" s="299" t="s">
        <v>770</v>
      </c>
      <c r="C12" s="319" t="s">
        <v>737</v>
      </c>
      <c r="D12" s="147" t="s">
        <v>940</v>
      </c>
      <c r="E12" s="155">
        <v>100</v>
      </c>
    </row>
    <row r="13" spans="1:5" s="69" customFormat="1" ht="18.75" customHeight="1">
      <c r="A13" s="81">
        <f t="shared" si="0"/>
        <v>293</v>
      </c>
      <c r="B13" s="299" t="s">
        <v>771</v>
      </c>
      <c r="C13" s="319" t="s">
        <v>738</v>
      </c>
      <c r="D13" s="147" t="s">
        <v>940</v>
      </c>
      <c r="E13" s="155">
        <v>100</v>
      </c>
    </row>
    <row r="14" spans="1:5" s="74" customFormat="1" ht="18.75" customHeight="1">
      <c r="A14" s="81">
        <f t="shared" si="0"/>
        <v>294</v>
      </c>
      <c r="B14" s="299" t="s">
        <v>772</v>
      </c>
      <c r="C14" s="319" t="s">
        <v>254</v>
      </c>
      <c r="D14" s="147" t="s">
        <v>940</v>
      </c>
      <c r="E14" s="155">
        <v>120</v>
      </c>
    </row>
    <row r="15" spans="1:5" s="69" customFormat="1" ht="18.75" customHeight="1">
      <c r="A15" s="82">
        <f t="shared" si="0"/>
        <v>295</v>
      </c>
      <c r="B15" s="243" t="s">
        <v>773</v>
      </c>
      <c r="C15" s="320" t="s">
        <v>725</v>
      </c>
      <c r="D15" s="145" t="s">
        <v>940</v>
      </c>
      <c r="E15" s="158">
        <v>250</v>
      </c>
    </row>
    <row r="16" spans="1:5" s="69" customFormat="1" ht="18.75" customHeight="1">
      <c r="A16" s="110">
        <f t="shared" si="0"/>
        <v>296</v>
      </c>
      <c r="B16" s="252" t="s">
        <v>774</v>
      </c>
      <c r="C16" s="314" t="s">
        <v>742</v>
      </c>
      <c r="D16" s="144" t="s">
        <v>940</v>
      </c>
      <c r="E16" s="154">
        <v>390</v>
      </c>
    </row>
    <row r="17" spans="1:5" s="69" customFormat="1" ht="18.75" customHeight="1">
      <c r="A17" s="81">
        <f t="shared" si="0"/>
        <v>297</v>
      </c>
      <c r="B17" s="299" t="s">
        <v>775</v>
      </c>
      <c r="C17" s="315" t="s">
        <v>743</v>
      </c>
      <c r="D17" s="147" t="s">
        <v>940</v>
      </c>
      <c r="E17" s="155">
        <v>390</v>
      </c>
    </row>
    <row r="18" spans="1:5" s="69" customFormat="1" ht="18.75" customHeight="1">
      <c r="A18" s="81">
        <f t="shared" si="0"/>
        <v>298</v>
      </c>
      <c r="B18" s="299" t="s">
        <v>776</v>
      </c>
      <c r="C18" s="315" t="s">
        <v>744</v>
      </c>
      <c r="D18" s="147" t="s">
        <v>940</v>
      </c>
      <c r="E18" s="155">
        <v>390</v>
      </c>
    </row>
    <row r="19" spans="1:6" s="69" customFormat="1" ht="18.75" customHeight="1">
      <c r="A19" s="81">
        <f t="shared" si="0"/>
        <v>299</v>
      </c>
      <c r="B19" s="299" t="s">
        <v>777</v>
      </c>
      <c r="C19" s="315" t="s">
        <v>22</v>
      </c>
      <c r="D19" s="147" t="s">
        <v>940</v>
      </c>
      <c r="E19" s="155">
        <v>430</v>
      </c>
      <c r="F19" s="73"/>
    </row>
    <row r="20" spans="1:6" s="69" customFormat="1" ht="18.75" customHeight="1">
      <c r="A20" s="82">
        <f t="shared" si="0"/>
        <v>300</v>
      </c>
      <c r="B20" s="243" t="s">
        <v>778</v>
      </c>
      <c r="C20" s="320" t="s">
        <v>759</v>
      </c>
      <c r="D20" s="145" t="s">
        <v>940</v>
      </c>
      <c r="E20" s="158">
        <v>430</v>
      </c>
      <c r="F20" s="73"/>
    </row>
    <row r="21" spans="1:6" s="69" customFormat="1" ht="18.75" customHeight="1">
      <c r="A21" s="110">
        <f t="shared" si="0"/>
        <v>301</v>
      </c>
      <c r="B21" s="252" t="s">
        <v>779</v>
      </c>
      <c r="C21" s="321" t="s">
        <v>745</v>
      </c>
      <c r="D21" s="144" t="s">
        <v>940</v>
      </c>
      <c r="E21" s="186">
        <v>210</v>
      </c>
      <c r="F21" s="111"/>
    </row>
    <row r="22" spans="1:6" s="69" customFormat="1" ht="18.75" customHeight="1">
      <c r="A22" s="81">
        <f t="shared" si="0"/>
        <v>302</v>
      </c>
      <c r="B22" s="299" t="s">
        <v>780</v>
      </c>
      <c r="C22" s="322" t="s">
        <v>752</v>
      </c>
      <c r="D22" s="147" t="s">
        <v>940</v>
      </c>
      <c r="E22" s="156">
        <v>210</v>
      </c>
      <c r="F22" s="111"/>
    </row>
    <row r="23" spans="1:6" s="69" customFormat="1" ht="18.75" customHeight="1">
      <c r="A23" s="81">
        <f t="shared" si="0"/>
        <v>303</v>
      </c>
      <c r="B23" s="299" t="s">
        <v>782</v>
      </c>
      <c r="C23" s="322" t="s">
        <v>753</v>
      </c>
      <c r="D23" s="147" t="s">
        <v>940</v>
      </c>
      <c r="E23" s="156">
        <v>210</v>
      </c>
      <c r="F23" s="111"/>
    </row>
    <row r="24" spans="1:6" s="69" customFormat="1" ht="18.75" customHeight="1">
      <c r="A24" s="82">
        <f t="shared" si="0"/>
        <v>304</v>
      </c>
      <c r="B24" s="243" t="s">
        <v>783</v>
      </c>
      <c r="C24" s="323" t="s">
        <v>746</v>
      </c>
      <c r="D24" s="145" t="s">
        <v>940</v>
      </c>
      <c r="E24" s="188">
        <v>210</v>
      </c>
      <c r="F24" s="111"/>
    </row>
    <row r="25" spans="1:6" s="69" customFormat="1" ht="18.75" customHeight="1">
      <c r="A25" s="110">
        <f t="shared" si="0"/>
        <v>305</v>
      </c>
      <c r="B25" s="252" t="s">
        <v>784</v>
      </c>
      <c r="C25" s="321" t="s">
        <v>747</v>
      </c>
      <c r="D25" s="144" t="s">
        <v>940</v>
      </c>
      <c r="E25" s="186">
        <v>210</v>
      </c>
      <c r="F25" s="111"/>
    </row>
    <row r="26" spans="1:6" s="69" customFormat="1" ht="18.75" customHeight="1">
      <c r="A26" s="82">
        <f t="shared" si="0"/>
        <v>306</v>
      </c>
      <c r="B26" s="243" t="s">
        <v>785</v>
      </c>
      <c r="C26" s="323" t="s">
        <v>748</v>
      </c>
      <c r="D26" s="145" t="s">
        <v>940</v>
      </c>
      <c r="E26" s="188">
        <v>210</v>
      </c>
      <c r="F26" s="111"/>
    </row>
    <row r="27" spans="1:6" s="69" customFormat="1" ht="18.75" customHeight="1">
      <c r="A27" s="110">
        <f t="shared" si="0"/>
        <v>307</v>
      </c>
      <c r="B27" s="252" t="s">
        <v>786</v>
      </c>
      <c r="C27" s="324" t="s">
        <v>749</v>
      </c>
      <c r="D27" s="144" t="s">
        <v>940</v>
      </c>
      <c r="E27" s="154">
        <v>160</v>
      </c>
      <c r="F27" s="112"/>
    </row>
    <row r="28" spans="1:6" s="69" customFormat="1" ht="18.75" customHeight="1">
      <c r="A28" s="81">
        <f t="shared" si="0"/>
        <v>308</v>
      </c>
      <c r="B28" s="299" t="s">
        <v>787</v>
      </c>
      <c r="C28" s="325" t="s">
        <v>750</v>
      </c>
      <c r="D28" s="147" t="s">
        <v>940</v>
      </c>
      <c r="E28" s="155">
        <v>160</v>
      </c>
      <c r="F28" s="112"/>
    </row>
    <row r="29" spans="1:6" s="69" customFormat="1" ht="18.75" customHeight="1">
      <c r="A29" s="81">
        <f t="shared" si="0"/>
        <v>309</v>
      </c>
      <c r="B29" s="299" t="s">
        <v>788</v>
      </c>
      <c r="C29" s="325" t="s">
        <v>751</v>
      </c>
      <c r="D29" s="147" t="s">
        <v>940</v>
      </c>
      <c r="E29" s="155">
        <v>160</v>
      </c>
      <c r="F29" s="112"/>
    </row>
    <row r="30" spans="1:6" s="69" customFormat="1" ht="18.75" customHeight="1">
      <c r="A30" s="82">
        <f t="shared" si="0"/>
        <v>310</v>
      </c>
      <c r="B30" s="243" t="s">
        <v>789</v>
      </c>
      <c r="C30" s="326" t="s">
        <v>754</v>
      </c>
      <c r="D30" s="145" t="s">
        <v>940</v>
      </c>
      <c r="E30" s="158">
        <v>160</v>
      </c>
      <c r="F30" s="112"/>
    </row>
    <row r="31" spans="1:6" s="69" customFormat="1" ht="18.75" customHeight="1">
      <c r="A31" s="110">
        <f t="shared" si="0"/>
        <v>311</v>
      </c>
      <c r="B31" s="252" t="s">
        <v>790</v>
      </c>
      <c r="C31" s="324" t="s">
        <v>755</v>
      </c>
      <c r="D31" s="144" t="s">
        <v>940</v>
      </c>
      <c r="E31" s="154">
        <v>160</v>
      </c>
      <c r="F31" s="112"/>
    </row>
    <row r="32" spans="1:6" s="69" customFormat="1" ht="18.75" customHeight="1">
      <c r="A32" s="81">
        <f t="shared" si="0"/>
        <v>312</v>
      </c>
      <c r="B32" s="299" t="s">
        <v>791</v>
      </c>
      <c r="C32" s="325" t="s">
        <v>756</v>
      </c>
      <c r="D32" s="147" t="s">
        <v>940</v>
      </c>
      <c r="E32" s="155">
        <v>160</v>
      </c>
      <c r="F32" s="112"/>
    </row>
    <row r="33" spans="1:6" s="69" customFormat="1" ht="18.75" customHeight="1">
      <c r="A33" s="82">
        <f t="shared" si="0"/>
        <v>313</v>
      </c>
      <c r="B33" s="243" t="s">
        <v>792</v>
      </c>
      <c r="C33" s="320" t="s">
        <v>723</v>
      </c>
      <c r="D33" s="145" t="s">
        <v>940</v>
      </c>
      <c r="E33" s="187">
        <v>1500</v>
      </c>
      <c r="F33" s="112"/>
    </row>
    <row r="34" spans="1:6" s="69" customFormat="1" ht="30" customHeight="1">
      <c r="A34" s="110">
        <f t="shared" si="0"/>
        <v>314</v>
      </c>
      <c r="B34" s="252" t="s">
        <v>793</v>
      </c>
      <c r="C34" s="314" t="s">
        <v>44</v>
      </c>
      <c r="D34" s="144" t="s">
        <v>940</v>
      </c>
      <c r="E34" s="189">
        <v>4000</v>
      </c>
      <c r="F34" s="71"/>
    </row>
    <row r="35" spans="1:6" s="69" customFormat="1" ht="30" customHeight="1">
      <c r="A35" s="81">
        <f t="shared" si="0"/>
        <v>315</v>
      </c>
      <c r="B35" s="299" t="s">
        <v>794</v>
      </c>
      <c r="C35" s="315" t="s">
        <v>180</v>
      </c>
      <c r="D35" s="147" t="s">
        <v>940</v>
      </c>
      <c r="E35" s="157">
        <v>4000</v>
      </c>
      <c r="F35" s="71"/>
    </row>
    <row r="36" spans="1:6" s="69" customFormat="1" ht="30.75" customHeight="1">
      <c r="A36" s="81">
        <f t="shared" si="0"/>
        <v>316</v>
      </c>
      <c r="B36" s="299" t="s">
        <v>795</v>
      </c>
      <c r="C36" s="315" t="s">
        <v>757</v>
      </c>
      <c r="D36" s="147" t="s">
        <v>940</v>
      </c>
      <c r="E36" s="157">
        <v>4000</v>
      </c>
      <c r="F36" s="71"/>
    </row>
    <row r="37" spans="1:6" s="69" customFormat="1" ht="30" customHeight="1">
      <c r="A37" s="82">
        <f t="shared" si="0"/>
        <v>317</v>
      </c>
      <c r="B37" s="243" t="s">
        <v>796</v>
      </c>
      <c r="C37" s="320" t="s">
        <v>758</v>
      </c>
      <c r="D37" s="145" t="s">
        <v>940</v>
      </c>
      <c r="E37" s="187">
        <v>4000</v>
      </c>
      <c r="F37" s="71"/>
    </row>
    <row r="38" spans="1:6" s="69" customFormat="1" ht="16.5" customHeight="1">
      <c r="A38" s="110">
        <f t="shared" si="0"/>
        <v>318</v>
      </c>
      <c r="B38" s="252" t="s">
        <v>797</v>
      </c>
      <c r="C38" s="324" t="s">
        <v>724</v>
      </c>
      <c r="D38" s="144" t="s">
        <v>940</v>
      </c>
      <c r="E38" s="189">
        <v>80</v>
      </c>
      <c r="F38" s="112"/>
    </row>
    <row r="39" spans="1:6" s="74" customFormat="1" ht="16.5" customHeight="1">
      <c r="A39" s="81">
        <f t="shared" si="0"/>
        <v>319</v>
      </c>
      <c r="B39" s="299" t="s">
        <v>798</v>
      </c>
      <c r="C39" s="315" t="s">
        <v>726</v>
      </c>
      <c r="D39" s="147" t="s">
        <v>940</v>
      </c>
      <c r="E39" s="157">
        <v>60</v>
      </c>
      <c r="F39" s="72"/>
    </row>
    <row r="40" spans="1:6" s="69" customFormat="1" ht="16.5" customHeight="1">
      <c r="A40" s="81">
        <f t="shared" si="0"/>
        <v>320</v>
      </c>
      <c r="B40" s="299" t="s">
        <v>799</v>
      </c>
      <c r="C40" s="315" t="s">
        <v>23</v>
      </c>
      <c r="D40" s="147" t="s">
        <v>940</v>
      </c>
      <c r="E40" s="156">
        <v>330</v>
      </c>
      <c r="F40" s="112"/>
    </row>
    <row r="41" spans="1:6" s="69" customFormat="1" ht="16.5" customHeight="1">
      <c r="A41" s="82">
        <f t="shared" si="0"/>
        <v>321</v>
      </c>
      <c r="B41" s="243" t="s">
        <v>800</v>
      </c>
      <c r="C41" s="320" t="s">
        <v>24</v>
      </c>
      <c r="D41" s="145" t="s">
        <v>940</v>
      </c>
      <c r="E41" s="188">
        <v>140</v>
      </c>
      <c r="F41" s="112"/>
    </row>
    <row r="42" spans="1:7" s="69" customFormat="1" ht="18" customHeight="1">
      <c r="A42" s="316">
        <f t="shared" si="0"/>
        <v>322</v>
      </c>
      <c r="B42" s="293" t="s">
        <v>801</v>
      </c>
      <c r="C42" s="327" t="s">
        <v>25</v>
      </c>
      <c r="D42" s="184" t="s">
        <v>940</v>
      </c>
      <c r="E42" s="190">
        <v>4800</v>
      </c>
      <c r="F42" s="112"/>
      <c r="G42" s="73"/>
    </row>
    <row r="43" spans="1:6" s="69" customFormat="1" ht="63" customHeight="1">
      <c r="A43" s="328">
        <f t="shared" si="0"/>
        <v>323</v>
      </c>
      <c r="B43" s="329" t="s">
        <v>802</v>
      </c>
      <c r="C43" s="330" t="s">
        <v>385</v>
      </c>
      <c r="D43" s="146" t="s">
        <v>439</v>
      </c>
      <c r="E43" s="192">
        <v>120</v>
      </c>
      <c r="F43" s="72"/>
    </row>
    <row r="44" spans="1:6" s="69" customFormat="1" ht="45.75" customHeight="1">
      <c r="A44" s="316">
        <f t="shared" si="0"/>
        <v>324</v>
      </c>
      <c r="B44" s="293" t="s">
        <v>803</v>
      </c>
      <c r="C44" s="331" t="s">
        <v>386</v>
      </c>
      <c r="D44" s="191" t="s">
        <v>439</v>
      </c>
      <c r="E44" s="185">
        <v>110</v>
      </c>
      <c r="F44" s="72"/>
    </row>
    <row r="45" spans="1:6" s="69" customFormat="1" ht="65.25" customHeight="1">
      <c r="A45" s="316">
        <f t="shared" si="0"/>
        <v>325</v>
      </c>
      <c r="B45" s="293" t="s">
        <v>804</v>
      </c>
      <c r="C45" s="331" t="s">
        <v>387</v>
      </c>
      <c r="D45" s="191" t="s">
        <v>439</v>
      </c>
      <c r="E45" s="185">
        <v>170</v>
      </c>
      <c r="F45" s="72"/>
    </row>
    <row r="46" spans="1:6" s="69" customFormat="1" ht="45.75" customHeight="1">
      <c r="A46" s="316">
        <f t="shared" si="0"/>
        <v>326</v>
      </c>
      <c r="B46" s="293" t="s">
        <v>805</v>
      </c>
      <c r="C46" s="331" t="s">
        <v>388</v>
      </c>
      <c r="D46" s="191" t="s">
        <v>439</v>
      </c>
      <c r="E46" s="185">
        <v>160</v>
      </c>
      <c r="F46" s="72"/>
    </row>
    <row r="47" spans="1:6" s="69" customFormat="1" ht="63.75" customHeight="1">
      <c r="A47" s="332">
        <f t="shared" si="0"/>
        <v>327</v>
      </c>
      <c r="B47" s="333" t="s">
        <v>806</v>
      </c>
      <c r="C47" s="54" t="s">
        <v>389</v>
      </c>
      <c r="D47" s="334" t="s">
        <v>439</v>
      </c>
      <c r="E47" s="335">
        <v>210</v>
      </c>
      <c r="F47" s="72"/>
    </row>
    <row r="48" spans="1:6" s="69" customFormat="1" ht="41.25" customHeight="1">
      <c r="A48" s="316">
        <f t="shared" si="0"/>
        <v>328</v>
      </c>
      <c r="B48" s="293" t="s">
        <v>807</v>
      </c>
      <c r="C48" s="331" t="s">
        <v>390</v>
      </c>
      <c r="D48" s="191" t="s">
        <v>439</v>
      </c>
      <c r="E48" s="185">
        <v>200</v>
      </c>
      <c r="F48" s="72"/>
    </row>
    <row r="49" spans="1:6" s="69" customFormat="1" ht="63.75" customHeight="1">
      <c r="A49" s="332">
        <f t="shared" si="0"/>
        <v>329</v>
      </c>
      <c r="B49" s="333" t="s">
        <v>808</v>
      </c>
      <c r="C49" s="54" t="s">
        <v>391</v>
      </c>
      <c r="D49" s="334" t="s">
        <v>439</v>
      </c>
      <c r="E49" s="335">
        <v>270</v>
      </c>
      <c r="F49" s="72"/>
    </row>
    <row r="50" spans="1:6" s="69" customFormat="1" ht="45.75" customHeight="1">
      <c r="A50" s="316">
        <f t="shared" si="0"/>
        <v>330</v>
      </c>
      <c r="B50" s="293" t="s">
        <v>809</v>
      </c>
      <c r="C50" s="331" t="s">
        <v>392</v>
      </c>
      <c r="D50" s="191" t="s">
        <v>439</v>
      </c>
      <c r="E50" s="185">
        <v>260</v>
      </c>
      <c r="F50" s="72"/>
    </row>
    <row r="51" spans="1:6" s="69" customFormat="1" ht="63" customHeight="1">
      <c r="A51" s="332">
        <f t="shared" si="0"/>
        <v>331</v>
      </c>
      <c r="B51" s="333" t="s">
        <v>810</v>
      </c>
      <c r="C51" s="54" t="s">
        <v>393</v>
      </c>
      <c r="D51" s="334" t="s">
        <v>439</v>
      </c>
      <c r="E51" s="335">
        <v>290</v>
      </c>
      <c r="F51" s="72"/>
    </row>
    <row r="52" spans="1:6" s="69" customFormat="1" ht="45.75" customHeight="1">
      <c r="A52" s="316">
        <f t="shared" si="0"/>
        <v>332</v>
      </c>
      <c r="B52" s="293" t="s">
        <v>811</v>
      </c>
      <c r="C52" s="331" t="s">
        <v>394</v>
      </c>
      <c r="D52" s="191" t="s">
        <v>439</v>
      </c>
      <c r="E52" s="185">
        <v>280</v>
      </c>
      <c r="F52" s="72"/>
    </row>
    <row r="53" spans="1:6" s="69" customFormat="1" ht="78" customHeight="1">
      <c r="A53" s="332">
        <f t="shared" si="0"/>
        <v>333</v>
      </c>
      <c r="B53" s="333" t="s">
        <v>812</v>
      </c>
      <c r="C53" s="54" t="s">
        <v>19</v>
      </c>
      <c r="D53" s="334" t="s">
        <v>439</v>
      </c>
      <c r="E53" s="335">
        <v>310</v>
      </c>
      <c r="F53" s="336"/>
    </row>
    <row r="54" spans="1:6" s="69" customFormat="1" ht="95.25" customHeight="1">
      <c r="A54" s="316">
        <f t="shared" si="0"/>
        <v>334</v>
      </c>
      <c r="B54" s="293" t="s">
        <v>813</v>
      </c>
      <c r="C54" s="331" t="s">
        <v>395</v>
      </c>
      <c r="D54" s="191" t="s">
        <v>439</v>
      </c>
      <c r="E54" s="185">
        <v>330</v>
      </c>
      <c r="F54" s="336"/>
    </row>
    <row r="55" spans="1:6" s="69" customFormat="1" ht="96" customHeight="1">
      <c r="A55" s="332">
        <f t="shared" si="0"/>
        <v>335</v>
      </c>
      <c r="B55" s="333" t="s">
        <v>814</v>
      </c>
      <c r="C55" s="54" t="s">
        <v>396</v>
      </c>
      <c r="D55" s="334" t="s">
        <v>439</v>
      </c>
      <c r="E55" s="335">
        <v>330</v>
      </c>
      <c r="F55" s="336"/>
    </row>
    <row r="56" spans="1:6" s="69" customFormat="1" ht="72.75" customHeight="1">
      <c r="A56" s="316">
        <f t="shared" si="0"/>
        <v>336</v>
      </c>
      <c r="B56" s="293" t="s">
        <v>266</v>
      </c>
      <c r="C56" s="331" t="s">
        <v>26</v>
      </c>
      <c r="D56" s="191" t="s">
        <v>439</v>
      </c>
      <c r="E56" s="185">
        <v>320</v>
      </c>
      <c r="F56" s="336"/>
    </row>
    <row r="57" spans="1:6" ht="23.25" customHeight="1">
      <c r="A57" s="337"/>
      <c r="B57" s="285"/>
      <c r="C57" s="268"/>
      <c r="D57" s="58"/>
      <c r="E57" s="58"/>
      <c r="F57" s="338"/>
    </row>
    <row r="58" spans="1:13" s="18" customFormat="1" ht="16.5" customHeight="1">
      <c r="A58" s="339" t="s">
        <v>851</v>
      </c>
      <c r="B58" s="286" t="s">
        <v>852</v>
      </c>
      <c r="C58" s="44"/>
      <c r="D58" s="44"/>
      <c r="E58" s="44"/>
      <c r="F58" s="340"/>
      <c r="G58" s="44"/>
      <c r="H58" s="44"/>
      <c r="I58" s="31"/>
      <c r="K58" s="31"/>
      <c r="L58" s="51"/>
      <c r="M58" s="51"/>
    </row>
    <row r="59" spans="1:13" s="18" customFormat="1" ht="16.5" customHeight="1">
      <c r="A59" s="2"/>
      <c r="B59" s="230" t="s">
        <v>853</v>
      </c>
      <c r="C59" s="55"/>
      <c r="D59" s="55"/>
      <c r="E59" s="55"/>
      <c r="F59" s="341"/>
      <c r="G59" s="55"/>
      <c r="H59" s="55"/>
      <c r="I59" s="36"/>
      <c r="K59" s="19"/>
      <c r="L59" s="51"/>
      <c r="M59" s="51"/>
    </row>
    <row r="60" spans="1:13" s="18" customFormat="1" ht="16.5" customHeight="1">
      <c r="A60" s="2"/>
      <c r="B60" s="230" t="s">
        <v>854</v>
      </c>
      <c r="C60" s="55"/>
      <c r="D60" s="55"/>
      <c r="E60" s="55"/>
      <c r="F60" s="341"/>
      <c r="G60" s="55"/>
      <c r="H60" s="55"/>
      <c r="I60" s="36"/>
      <c r="K60" s="19"/>
      <c r="L60" s="51"/>
      <c r="M60" s="51"/>
    </row>
    <row r="61" spans="1:12" s="18" customFormat="1" ht="16.5" customHeight="1">
      <c r="A61" s="22"/>
      <c r="B61" s="230" t="s">
        <v>855</v>
      </c>
      <c r="C61" s="55"/>
      <c r="D61" s="55"/>
      <c r="E61" s="55"/>
      <c r="F61" s="280"/>
      <c r="G61" s="55"/>
      <c r="H61" s="55"/>
      <c r="I61" s="36"/>
      <c r="J61" s="48"/>
      <c r="K61" s="19"/>
      <c r="L61" s="52"/>
    </row>
    <row r="62" spans="1:18" s="38" customFormat="1" ht="24" customHeight="1">
      <c r="A62" s="380" t="s">
        <v>727</v>
      </c>
      <c r="B62" s="380"/>
      <c r="C62" s="380"/>
      <c r="D62" s="380"/>
      <c r="E62" s="380"/>
      <c r="F62" s="342"/>
      <c r="G62" s="53"/>
      <c r="H62" s="53"/>
      <c r="I62" s="46"/>
      <c r="J62" s="46"/>
      <c r="K62" s="46"/>
      <c r="L62" s="47"/>
      <c r="M62" s="47"/>
      <c r="N62" s="47"/>
      <c r="O62" s="47"/>
      <c r="P62" s="47"/>
      <c r="Q62" s="47"/>
      <c r="R62" s="37"/>
    </row>
    <row r="63" spans="2:18" s="18" customFormat="1" ht="17.25" customHeight="1">
      <c r="B63" s="490" t="s">
        <v>817</v>
      </c>
      <c r="C63" s="490"/>
      <c r="D63" s="490"/>
      <c r="E63" s="490"/>
      <c r="F63" s="492"/>
      <c r="G63" s="490"/>
      <c r="H63" s="490"/>
      <c r="I63" s="42"/>
      <c r="J63" s="48"/>
      <c r="K63" s="48"/>
      <c r="L63" s="49"/>
      <c r="M63" s="49"/>
      <c r="N63" s="49"/>
      <c r="O63" s="49"/>
      <c r="P63" s="49"/>
      <c r="Q63" s="49"/>
      <c r="R63" s="39"/>
    </row>
    <row r="64" spans="2:18" s="18" customFormat="1" ht="17.25" customHeight="1">
      <c r="B64" s="490" t="s">
        <v>815</v>
      </c>
      <c r="C64" s="490"/>
      <c r="D64" s="490"/>
      <c r="E64" s="490"/>
      <c r="F64" s="492"/>
      <c r="G64" s="490"/>
      <c r="H64" s="490"/>
      <c r="I64" s="43"/>
      <c r="J64" s="48"/>
      <c r="K64" s="48"/>
      <c r="L64" s="49"/>
      <c r="M64" s="49"/>
      <c r="N64" s="49"/>
      <c r="O64" s="49"/>
      <c r="P64" s="49"/>
      <c r="Q64" s="49"/>
      <c r="R64" s="39"/>
    </row>
    <row r="65" spans="2:17" s="18" customFormat="1" ht="17.25" customHeight="1">
      <c r="B65" s="490" t="s">
        <v>816</v>
      </c>
      <c r="C65" s="490"/>
      <c r="D65" s="490"/>
      <c r="E65" s="490"/>
      <c r="F65" s="492"/>
      <c r="G65" s="490"/>
      <c r="H65" s="490"/>
      <c r="I65" s="43"/>
      <c r="J65" s="48"/>
      <c r="K65" s="48"/>
      <c r="L65" s="48"/>
      <c r="M65" s="48"/>
      <c r="N65" s="48"/>
      <c r="O65" s="48"/>
      <c r="P65" s="48"/>
      <c r="Q65" s="48"/>
    </row>
    <row r="66" spans="2:17" s="18" customFormat="1" ht="17.25" customHeight="1">
      <c r="B66" s="490" t="s">
        <v>734</v>
      </c>
      <c r="C66" s="490"/>
      <c r="D66" s="490"/>
      <c r="E66" s="490"/>
      <c r="F66" s="281"/>
      <c r="G66" s="56"/>
      <c r="H66" s="54"/>
      <c r="I66" s="40"/>
      <c r="J66" s="40"/>
      <c r="K66" s="40"/>
      <c r="L66" s="48"/>
      <c r="M66" s="48"/>
      <c r="N66" s="48"/>
      <c r="O66" s="48"/>
      <c r="P66" s="48"/>
      <c r="Q66" s="48"/>
    </row>
    <row r="67" spans="1:17" ht="24.75" customHeight="1">
      <c r="A67" s="381" t="s">
        <v>718</v>
      </c>
      <c r="B67" s="381"/>
      <c r="C67" s="381"/>
      <c r="D67" s="381"/>
      <c r="E67" s="381"/>
      <c r="F67" s="281"/>
      <c r="G67" s="54"/>
      <c r="H67" s="54"/>
      <c r="I67" s="5"/>
      <c r="J67" s="5"/>
      <c r="K67" s="45"/>
      <c r="L67" s="45"/>
      <c r="M67" s="45"/>
      <c r="N67" s="45"/>
      <c r="O67" s="45"/>
      <c r="P67" s="45"/>
      <c r="Q67" s="45"/>
    </row>
    <row r="68" spans="1:22" ht="20.25" customHeight="1">
      <c r="A68" s="494" t="s">
        <v>719</v>
      </c>
      <c r="B68" s="494"/>
      <c r="C68" s="494"/>
      <c r="D68" s="494"/>
      <c r="E68" s="494"/>
      <c r="F68" s="279"/>
      <c r="G68" s="44"/>
      <c r="H68" s="44"/>
      <c r="I68" s="7"/>
      <c r="J68" s="7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</row>
    <row r="69" spans="1:22" s="38" customFormat="1" ht="35.25" customHeight="1">
      <c r="A69" s="483" t="s">
        <v>526</v>
      </c>
      <c r="B69" s="483"/>
      <c r="C69" s="483"/>
      <c r="D69" s="483"/>
      <c r="E69" s="483"/>
      <c r="F69" s="63"/>
      <c r="G69" s="63"/>
      <c r="H69" s="63"/>
      <c r="I69" s="85"/>
      <c r="J69" s="85"/>
      <c r="K69" s="64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</row>
    <row r="70" spans="9:22" ht="25.5"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</row>
    <row r="122" ht="21" customHeight="1"/>
    <row r="186" ht="14.25" customHeight="1"/>
    <row r="199" spans="3:4" ht="25.5">
      <c r="C199" s="74"/>
      <c r="D199" s="57"/>
    </row>
    <row r="200" spans="3:4" ht="25.5">
      <c r="C200" s="74"/>
      <c r="D200" s="57"/>
    </row>
  </sheetData>
  <sheetProtection/>
  <mergeCells count="12">
    <mergeCell ref="A68:E68"/>
    <mergeCell ref="A69:E69"/>
    <mergeCell ref="A62:E62"/>
    <mergeCell ref="B65:E65"/>
    <mergeCell ref="F65:H65"/>
    <mergeCell ref="B66:E66"/>
    <mergeCell ref="A67:E67"/>
    <mergeCell ref="A1:E1"/>
    <mergeCell ref="B63:E63"/>
    <mergeCell ref="F63:H63"/>
    <mergeCell ref="B64:E64"/>
    <mergeCell ref="F64:H64"/>
  </mergeCells>
  <printOptions/>
  <pageMargins left="0.3937007874015748" right="0.31496062992125984" top="0.35433070866141736" bottom="0.5905511811023623" header="0.31496062992125984" footer="0.15748031496062992"/>
  <pageSetup horizontalDpi="600" verticalDpi="600" orientation="portrait" paperSize="9" scale="80" r:id="rId1"/>
  <headerFooter alignWithMargins="0">
    <oddFooter>&amp;R&amp;"Arial,обычный"&amp;9Лист &amp;P+11&amp;"Arial Cyr,обычный"&amp;10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200"/>
  <sheetViews>
    <sheetView zoomScaleSheetLayoutView="100" zoomScalePageLayoutView="0" workbookViewId="0" topLeftCell="A34">
      <selection activeCell="A29" sqref="A29:IV34"/>
    </sheetView>
  </sheetViews>
  <sheetFormatPr defaultColWidth="9.00390625" defaultRowHeight="12.75"/>
  <cols>
    <col min="1" max="1" width="6.375" style="69" customWidth="1"/>
    <col min="2" max="2" width="10.75390625" style="69" customWidth="1"/>
    <col min="3" max="3" width="55.875" style="69" customWidth="1"/>
    <col min="4" max="4" width="21.625" style="69" customWidth="1"/>
    <col min="5" max="5" width="9.375" style="69" hidden="1" customWidth="1"/>
    <col min="6" max="6" width="4.625" style="69" hidden="1" customWidth="1"/>
    <col min="7" max="7" width="19.00390625" style="69" customWidth="1"/>
    <col min="8" max="8" width="17.875" style="69" customWidth="1"/>
    <col min="9" max="9" width="0.2421875" style="69" customWidth="1"/>
    <col min="10" max="10" width="4.625" style="69" hidden="1" customWidth="1"/>
    <col min="11" max="11" width="17.75390625" style="69" customWidth="1"/>
    <col min="12" max="12" width="1.875" style="69" customWidth="1"/>
    <col min="13" max="13" width="7.00390625" style="69" customWidth="1"/>
    <col min="14" max="16384" width="9.125" style="69" customWidth="1"/>
  </cols>
  <sheetData>
    <row r="1" spans="1:12" s="27" customFormat="1" ht="24" customHeight="1">
      <c r="A1" s="501" t="s">
        <v>215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3"/>
    </row>
    <row r="2" spans="1:12" s="74" customFormat="1" ht="42" customHeight="1">
      <c r="A2" s="207" t="s">
        <v>154</v>
      </c>
      <c r="B2" s="77" t="s">
        <v>155</v>
      </c>
      <c r="C2" s="77" t="s">
        <v>156</v>
      </c>
      <c r="D2" s="77" t="s">
        <v>617</v>
      </c>
      <c r="E2" s="83" t="s">
        <v>618</v>
      </c>
      <c r="F2" s="228">
        <f ca="1">TODAY()</f>
        <v>42268</v>
      </c>
      <c r="G2" s="77" t="s">
        <v>524</v>
      </c>
      <c r="H2" s="589" t="s">
        <v>258</v>
      </c>
      <c r="I2" s="589"/>
      <c r="J2" s="225"/>
      <c r="K2" s="589" t="s">
        <v>259</v>
      </c>
      <c r="L2" s="589"/>
    </row>
    <row r="3" spans="1:12" ht="24.75" customHeight="1">
      <c r="A3" s="110">
        <f>'[1]Комплектующие к бакам'!A56+1</f>
        <v>338</v>
      </c>
      <c r="B3" s="65" t="s">
        <v>267</v>
      </c>
      <c r="C3" s="343" t="s">
        <v>620</v>
      </c>
      <c r="D3" s="344" t="s">
        <v>621</v>
      </c>
      <c r="E3" s="345">
        <v>8860</v>
      </c>
      <c r="F3" s="346">
        <v>305</v>
      </c>
      <c r="G3" s="347">
        <v>10395</v>
      </c>
      <c r="H3" s="590">
        <v>11279</v>
      </c>
      <c r="I3" s="532"/>
      <c r="J3" s="348"/>
      <c r="K3" s="590" t="s">
        <v>622</v>
      </c>
      <c r="L3" s="532"/>
    </row>
    <row r="4" spans="1:12" ht="24.75" customHeight="1">
      <c r="A4" s="81">
        <f>A3+1</f>
        <v>339</v>
      </c>
      <c r="B4" s="67" t="s">
        <v>268</v>
      </c>
      <c r="C4" s="194" t="s">
        <v>623</v>
      </c>
      <c r="D4" s="193" t="s">
        <v>624</v>
      </c>
      <c r="E4" s="195">
        <v>10100</v>
      </c>
      <c r="F4" s="196">
        <v>305</v>
      </c>
      <c r="G4" s="197">
        <v>11367</v>
      </c>
      <c r="H4" s="512">
        <v>12496</v>
      </c>
      <c r="I4" s="513"/>
      <c r="J4" s="226"/>
      <c r="K4" s="512" t="s">
        <v>622</v>
      </c>
      <c r="L4" s="513"/>
    </row>
    <row r="5" spans="1:12" ht="24.75" customHeight="1">
      <c r="A5" s="81">
        <f>A4+1</f>
        <v>340</v>
      </c>
      <c r="B5" s="67" t="s">
        <v>269</v>
      </c>
      <c r="C5" s="198" t="s">
        <v>625</v>
      </c>
      <c r="D5" s="193" t="s">
        <v>626</v>
      </c>
      <c r="E5" s="195">
        <v>9900</v>
      </c>
      <c r="F5" s="196">
        <v>330</v>
      </c>
      <c r="G5" s="197">
        <v>10054</v>
      </c>
      <c r="H5" s="512">
        <v>11917</v>
      </c>
      <c r="I5" s="513"/>
      <c r="J5" s="226"/>
      <c r="K5" s="512" t="s">
        <v>622</v>
      </c>
      <c r="L5" s="513"/>
    </row>
    <row r="6" spans="1:12" ht="24.75" customHeight="1">
      <c r="A6" s="81">
        <f>A5+1</f>
        <v>341</v>
      </c>
      <c r="B6" s="67" t="s">
        <v>270</v>
      </c>
      <c r="C6" s="194" t="s">
        <v>628</v>
      </c>
      <c r="D6" s="193" t="s">
        <v>629</v>
      </c>
      <c r="E6" s="195">
        <v>11500</v>
      </c>
      <c r="F6" s="196">
        <v>330</v>
      </c>
      <c r="G6" s="197" t="s">
        <v>622</v>
      </c>
      <c r="H6" s="512">
        <v>15063</v>
      </c>
      <c r="I6" s="513"/>
      <c r="J6" s="226"/>
      <c r="K6" s="512">
        <v>14900</v>
      </c>
      <c r="L6" s="513"/>
    </row>
    <row r="7" spans="1:12" s="237" customFormat="1" ht="24.75" customHeight="1">
      <c r="A7" s="81">
        <f>A6+1</f>
        <v>342</v>
      </c>
      <c r="B7" s="67" t="s">
        <v>271</v>
      </c>
      <c r="C7" s="194" t="s">
        <v>184</v>
      </c>
      <c r="D7" s="193" t="s">
        <v>629</v>
      </c>
      <c r="E7" s="195">
        <v>14100</v>
      </c>
      <c r="F7" s="196">
        <v>400</v>
      </c>
      <c r="G7" s="197" t="s">
        <v>622</v>
      </c>
      <c r="H7" s="512">
        <v>14354</v>
      </c>
      <c r="I7" s="513"/>
      <c r="J7" s="226"/>
      <c r="K7" s="512" t="s">
        <v>622</v>
      </c>
      <c r="L7" s="513"/>
    </row>
    <row r="8" spans="1:12" s="237" customFormat="1" ht="24.75" customHeight="1">
      <c r="A8" s="82">
        <f>A7+1</f>
        <v>343</v>
      </c>
      <c r="B8" s="66" t="s">
        <v>272</v>
      </c>
      <c r="C8" s="200" t="s">
        <v>630</v>
      </c>
      <c r="D8" s="199" t="s">
        <v>631</v>
      </c>
      <c r="E8" s="254">
        <v>7500</v>
      </c>
      <c r="F8" s="255">
        <v>220</v>
      </c>
      <c r="G8" s="201">
        <v>8165</v>
      </c>
      <c r="H8" s="583" t="s">
        <v>622</v>
      </c>
      <c r="I8" s="584"/>
      <c r="J8" s="256"/>
      <c r="K8" s="583" t="s">
        <v>622</v>
      </c>
      <c r="L8" s="584"/>
    </row>
    <row r="9" spans="1:12" s="68" customFormat="1" ht="18" customHeight="1">
      <c r="A9" s="585" t="s">
        <v>216</v>
      </c>
      <c r="B9" s="586"/>
      <c r="C9" s="586"/>
      <c r="D9" s="587"/>
      <c r="E9" s="587"/>
      <c r="F9" s="587"/>
      <c r="G9" s="586"/>
      <c r="H9" s="586"/>
      <c r="I9" s="586"/>
      <c r="J9" s="586"/>
      <c r="K9" s="586"/>
      <c r="L9" s="588"/>
    </row>
    <row r="10" spans="1:12" ht="51" customHeight="1">
      <c r="A10" s="183" t="s">
        <v>154</v>
      </c>
      <c r="B10" s="77" t="s">
        <v>155</v>
      </c>
      <c r="C10" s="77" t="s">
        <v>156</v>
      </c>
      <c r="D10" s="77" t="s">
        <v>617</v>
      </c>
      <c r="E10" s="83" t="s">
        <v>618</v>
      </c>
      <c r="F10" s="80" t="s">
        <v>619</v>
      </c>
      <c r="G10" s="77" t="s">
        <v>260</v>
      </c>
      <c r="H10" s="509" t="s">
        <v>523</v>
      </c>
      <c r="I10" s="589"/>
      <c r="J10" s="159"/>
      <c r="K10" s="589" t="s">
        <v>262</v>
      </c>
      <c r="L10" s="589"/>
    </row>
    <row r="11" spans="1:12" ht="25.5" customHeight="1">
      <c r="A11" s="110">
        <f>A8+1</f>
        <v>344</v>
      </c>
      <c r="B11" s="65" t="s">
        <v>273</v>
      </c>
      <c r="C11" s="349" t="s">
        <v>632</v>
      </c>
      <c r="D11" s="344" t="s">
        <v>633</v>
      </c>
      <c r="E11" s="345">
        <v>4850</v>
      </c>
      <c r="F11" s="346">
        <v>220</v>
      </c>
      <c r="G11" s="347">
        <v>4711</v>
      </c>
      <c r="H11" s="530">
        <v>5317</v>
      </c>
      <c r="I11" s="531"/>
      <c r="J11" s="350"/>
      <c r="K11" s="590">
        <v>5832</v>
      </c>
      <c r="L11" s="532"/>
    </row>
    <row r="12" spans="1:12" ht="25.5" customHeight="1">
      <c r="A12" s="81">
        <f>A11+1</f>
        <v>345</v>
      </c>
      <c r="B12" s="67" t="s">
        <v>274</v>
      </c>
      <c r="C12" s="198" t="s">
        <v>634</v>
      </c>
      <c r="D12" s="193" t="s">
        <v>635</v>
      </c>
      <c r="E12" s="195">
        <v>4850</v>
      </c>
      <c r="F12" s="196">
        <v>220</v>
      </c>
      <c r="G12" s="197">
        <v>5557</v>
      </c>
      <c r="H12" s="518">
        <v>5856</v>
      </c>
      <c r="I12" s="514"/>
      <c r="J12" s="203"/>
      <c r="K12" s="512">
        <v>5640</v>
      </c>
      <c r="L12" s="513"/>
    </row>
    <row r="13" spans="1:12" ht="25.5" customHeight="1">
      <c r="A13" s="81">
        <f aca="true" t="shared" si="0" ref="A13:A26">A12+1</f>
        <v>346</v>
      </c>
      <c r="B13" s="67" t="s">
        <v>275</v>
      </c>
      <c r="C13" s="194" t="s">
        <v>636</v>
      </c>
      <c r="D13" s="193" t="s">
        <v>637</v>
      </c>
      <c r="E13" s="195">
        <v>4800</v>
      </c>
      <c r="F13" s="196">
        <v>175</v>
      </c>
      <c r="G13" s="197">
        <v>5509</v>
      </c>
      <c r="H13" s="518">
        <v>5912</v>
      </c>
      <c r="I13" s="514"/>
      <c r="J13" s="203"/>
      <c r="K13" s="512" t="s">
        <v>622</v>
      </c>
      <c r="L13" s="513"/>
    </row>
    <row r="14" spans="1:12" ht="25.5" customHeight="1">
      <c r="A14" s="81">
        <f t="shared" si="0"/>
        <v>347</v>
      </c>
      <c r="B14" s="67" t="s">
        <v>276</v>
      </c>
      <c r="C14" s="194" t="s">
        <v>638</v>
      </c>
      <c r="D14" s="193" t="s">
        <v>639</v>
      </c>
      <c r="E14" s="195">
        <v>4270</v>
      </c>
      <c r="F14" s="196">
        <v>220</v>
      </c>
      <c r="G14" s="197">
        <v>3553</v>
      </c>
      <c r="H14" s="518">
        <v>5175</v>
      </c>
      <c r="I14" s="514"/>
      <c r="J14" s="203"/>
      <c r="K14" s="512">
        <v>5487</v>
      </c>
      <c r="L14" s="513"/>
    </row>
    <row r="15" spans="1:12" ht="25.5" customHeight="1">
      <c r="A15" s="81">
        <f t="shared" si="0"/>
        <v>348</v>
      </c>
      <c r="B15" s="67" t="s">
        <v>277</v>
      </c>
      <c r="C15" s="194" t="s">
        <v>185</v>
      </c>
      <c r="D15" s="193" t="s">
        <v>639</v>
      </c>
      <c r="E15" s="195">
        <v>4270</v>
      </c>
      <c r="F15" s="196">
        <v>220</v>
      </c>
      <c r="G15" s="197">
        <v>4080</v>
      </c>
      <c r="H15" s="518">
        <v>5007</v>
      </c>
      <c r="I15" s="514"/>
      <c r="J15" s="203"/>
      <c r="K15" s="512">
        <v>5524</v>
      </c>
      <c r="L15" s="513"/>
    </row>
    <row r="16" spans="1:12" ht="25.5" customHeight="1">
      <c r="A16" s="81">
        <f t="shared" si="0"/>
        <v>349</v>
      </c>
      <c r="B16" s="67" t="s">
        <v>278</v>
      </c>
      <c r="C16" s="198" t="s">
        <v>640</v>
      </c>
      <c r="D16" s="193" t="s">
        <v>641</v>
      </c>
      <c r="E16" s="195">
        <v>4850</v>
      </c>
      <c r="F16" s="196">
        <v>220</v>
      </c>
      <c r="G16" s="197">
        <v>5643</v>
      </c>
      <c r="H16" s="518">
        <v>5784</v>
      </c>
      <c r="I16" s="514"/>
      <c r="J16" s="203"/>
      <c r="K16" s="512">
        <v>6198</v>
      </c>
      <c r="L16" s="513"/>
    </row>
    <row r="17" spans="1:12" ht="25.5" customHeight="1">
      <c r="A17" s="81">
        <f t="shared" si="0"/>
        <v>350</v>
      </c>
      <c r="B17" s="67" t="s">
        <v>279</v>
      </c>
      <c r="C17" s="198" t="s">
        <v>186</v>
      </c>
      <c r="D17" s="193" t="s">
        <v>641</v>
      </c>
      <c r="E17" s="195">
        <v>4850</v>
      </c>
      <c r="F17" s="196">
        <v>220</v>
      </c>
      <c r="G17" s="197" t="s">
        <v>622</v>
      </c>
      <c r="H17" s="518">
        <v>5742</v>
      </c>
      <c r="I17" s="514"/>
      <c r="J17" s="203"/>
      <c r="K17" s="512">
        <v>6317</v>
      </c>
      <c r="L17" s="513"/>
    </row>
    <row r="18" spans="1:12" ht="25.5" customHeight="1">
      <c r="A18" s="81">
        <f t="shared" si="0"/>
        <v>351</v>
      </c>
      <c r="B18" s="67" t="s">
        <v>280</v>
      </c>
      <c r="C18" s="198" t="s">
        <v>642</v>
      </c>
      <c r="D18" s="193" t="s">
        <v>643</v>
      </c>
      <c r="E18" s="195">
        <v>5045</v>
      </c>
      <c r="F18" s="196">
        <v>220</v>
      </c>
      <c r="G18" s="197">
        <v>5849</v>
      </c>
      <c r="H18" s="518">
        <v>5942</v>
      </c>
      <c r="I18" s="514"/>
      <c r="J18" s="203"/>
      <c r="K18" s="512">
        <v>6153</v>
      </c>
      <c r="L18" s="513"/>
    </row>
    <row r="19" spans="1:12" ht="25.5" customHeight="1">
      <c r="A19" s="81">
        <f t="shared" si="0"/>
        <v>352</v>
      </c>
      <c r="B19" s="67" t="s">
        <v>281</v>
      </c>
      <c r="C19" s="198" t="s">
        <v>187</v>
      </c>
      <c r="D19" s="193" t="s">
        <v>643</v>
      </c>
      <c r="E19" s="195">
        <v>5045</v>
      </c>
      <c r="F19" s="196">
        <v>220</v>
      </c>
      <c r="G19" s="197" t="s">
        <v>622</v>
      </c>
      <c r="H19" s="518">
        <v>5967</v>
      </c>
      <c r="I19" s="514"/>
      <c r="J19" s="203"/>
      <c r="K19" s="512">
        <v>6562</v>
      </c>
      <c r="L19" s="513"/>
    </row>
    <row r="20" spans="1:12" ht="25.5" customHeight="1">
      <c r="A20" s="81">
        <f t="shared" si="0"/>
        <v>353</v>
      </c>
      <c r="B20" s="67" t="s">
        <v>282</v>
      </c>
      <c r="C20" s="198" t="s">
        <v>644</v>
      </c>
      <c r="D20" s="193" t="s">
        <v>645</v>
      </c>
      <c r="E20" s="195">
        <v>5165</v>
      </c>
      <c r="F20" s="196">
        <v>220</v>
      </c>
      <c r="G20" s="197">
        <v>6015</v>
      </c>
      <c r="H20" s="518">
        <v>6041</v>
      </c>
      <c r="I20" s="514"/>
      <c r="J20" s="203"/>
      <c r="K20" s="512">
        <v>6578</v>
      </c>
      <c r="L20" s="513"/>
    </row>
    <row r="21" spans="1:12" ht="25.5" customHeight="1">
      <c r="A21" s="81">
        <f t="shared" si="0"/>
        <v>354</v>
      </c>
      <c r="B21" s="67" t="s">
        <v>283</v>
      </c>
      <c r="C21" s="198" t="s">
        <v>188</v>
      </c>
      <c r="D21" s="193" t="s">
        <v>645</v>
      </c>
      <c r="E21" s="195">
        <v>5165</v>
      </c>
      <c r="F21" s="196">
        <v>220</v>
      </c>
      <c r="G21" s="197">
        <v>5697</v>
      </c>
      <c r="H21" s="518">
        <v>6191</v>
      </c>
      <c r="I21" s="514"/>
      <c r="J21" s="203"/>
      <c r="K21" s="512" t="s">
        <v>622</v>
      </c>
      <c r="L21" s="513"/>
    </row>
    <row r="22" spans="1:12" ht="25.5" customHeight="1">
      <c r="A22" s="81">
        <f t="shared" si="0"/>
        <v>355</v>
      </c>
      <c r="B22" s="67" t="s">
        <v>284</v>
      </c>
      <c r="C22" s="194" t="s">
        <v>646</v>
      </c>
      <c r="D22" s="193" t="s">
        <v>647</v>
      </c>
      <c r="E22" s="195">
        <v>4915</v>
      </c>
      <c r="F22" s="196">
        <v>240</v>
      </c>
      <c r="G22" s="197">
        <v>5797</v>
      </c>
      <c r="H22" s="518">
        <v>6054</v>
      </c>
      <c r="I22" s="514"/>
      <c r="J22" s="203"/>
      <c r="K22" s="512">
        <v>6301</v>
      </c>
      <c r="L22" s="513"/>
    </row>
    <row r="23" spans="1:12" ht="25.5" customHeight="1">
      <c r="A23" s="81">
        <f t="shared" si="0"/>
        <v>356</v>
      </c>
      <c r="B23" s="67" t="s">
        <v>285</v>
      </c>
      <c r="C23" s="194" t="s">
        <v>189</v>
      </c>
      <c r="D23" s="193" t="s">
        <v>647</v>
      </c>
      <c r="E23" s="195">
        <v>4915</v>
      </c>
      <c r="F23" s="196">
        <v>240</v>
      </c>
      <c r="G23" s="197" t="s">
        <v>622</v>
      </c>
      <c r="H23" s="518">
        <v>5744</v>
      </c>
      <c r="I23" s="514"/>
      <c r="J23" s="203"/>
      <c r="K23" s="512">
        <v>6328</v>
      </c>
      <c r="L23" s="513"/>
    </row>
    <row r="24" spans="1:12" ht="25.5" customHeight="1">
      <c r="A24" s="81">
        <f t="shared" si="0"/>
        <v>357</v>
      </c>
      <c r="B24" s="67" t="s">
        <v>286</v>
      </c>
      <c r="C24" s="194" t="s">
        <v>648</v>
      </c>
      <c r="D24" s="193" t="s">
        <v>649</v>
      </c>
      <c r="E24" s="195">
        <v>3500</v>
      </c>
      <c r="F24" s="196">
        <v>195</v>
      </c>
      <c r="G24" s="197">
        <v>4199</v>
      </c>
      <c r="H24" s="518">
        <v>4380</v>
      </c>
      <c r="I24" s="514"/>
      <c r="J24" s="203"/>
      <c r="K24" s="512">
        <v>4657</v>
      </c>
      <c r="L24" s="513"/>
    </row>
    <row r="25" spans="1:12" ht="25.5" customHeight="1">
      <c r="A25" s="81">
        <f t="shared" si="0"/>
        <v>358</v>
      </c>
      <c r="B25" s="67" t="s">
        <v>287</v>
      </c>
      <c r="C25" s="194" t="s">
        <v>650</v>
      </c>
      <c r="D25" s="193" t="s">
        <v>651</v>
      </c>
      <c r="E25" s="195">
        <v>3425</v>
      </c>
      <c r="F25" s="196">
        <v>140</v>
      </c>
      <c r="G25" s="197">
        <v>4021</v>
      </c>
      <c r="H25" s="518">
        <v>4261</v>
      </c>
      <c r="I25" s="514"/>
      <c r="J25" s="203"/>
      <c r="K25" s="512">
        <v>4018</v>
      </c>
      <c r="L25" s="513"/>
    </row>
    <row r="26" spans="1:12" ht="25.5" customHeight="1">
      <c r="A26" s="82">
        <f t="shared" si="0"/>
        <v>359</v>
      </c>
      <c r="B26" s="66" t="s">
        <v>288</v>
      </c>
      <c r="C26" s="200" t="s">
        <v>190</v>
      </c>
      <c r="D26" s="199" t="s">
        <v>651</v>
      </c>
      <c r="E26" s="254">
        <v>3425</v>
      </c>
      <c r="F26" s="255">
        <v>140</v>
      </c>
      <c r="G26" s="201" t="s">
        <v>622</v>
      </c>
      <c r="H26" s="581">
        <v>4098</v>
      </c>
      <c r="I26" s="582"/>
      <c r="J26" s="224"/>
      <c r="K26" s="583">
        <v>4483</v>
      </c>
      <c r="L26" s="584"/>
    </row>
    <row r="27" spans="1:12" s="68" customFormat="1" ht="28.5" customHeight="1">
      <c r="A27" s="504" t="s">
        <v>217</v>
      </c>
      <c r="B27" s="505"/>
      <c r="C27" s="505"/>
      <c r="D27" s="505"/>
      <c r="E27" s="505"/>
      <c r="F27" s="505"/>
      <c r="G27" s="505"/>
      <c r="H27" s="505"/>
      <c r="I27" s="505"/>
      <c r="J27" s="505"/>
      <c r="K27" s="505"/>
      <c r="L27" s="507"/>
    </row>
    <row r="28" spans="1:12" ht="44.25" customHeight="1">
      <c r="A28" s="183" t="s">
        <v>154</v>
      </c>
      <c r="B28" s="77" t="s">
        <v>155</v>
      </c>
      <c r="C28" s="80" t="s">
        <v>156</v>
      </c>
      <c r="D28" s="77" t="s">
        <v>617</v>
      </c>
      <c r="E28" s="83" t="s">
        <v>618</v>
      </c>
      <c r="F28" s="80" t="s">
        <v>619</v>
      </c>
      <c r="G28" s="77" t="s">
        <v>260</v>
      </c>
      <c r="H28" s="589" t="s">
        <v>261</v>
      </c>
      <c r="I28" s="589"/>
      <c r="J28" s="160"/>
      <c r="K28" s="589" t="s">
        <v>262</v>
      </c>
      <c r="L28" s="589"/>
    </row>
    <row r="29" spans="1:12" ht="24" customHeight="1">
      <c r="A29" s="110">
        <f>A26+1</f>
        <v>360</v>
      </c>
      <c r="B29" s="65" t="s">
        <v>289</v>
      </c>
      <c r="C29" s="351" t="s">
        <v>652</v>
      </c>
      <c r="D29" s="344" t="s">
        <v>653</v>
      </c>
      <c r="E29" s="352">
        <v>6510</v>
      </c>
      <c r="F29" s="353">
        <v>170</v>
      </c>
      <c r="G29" s="354" t="s">
        <v>622</v>
      </c>
      <c r="H29" s="590">
        <v>7896</v>
      </c>
      <c r="I29" s="591"/>
      <c r="J29" s="294"/>
      <c r="K29" s="531">
        <v>8765</v>
      </c>
      <c r="L29" s="532"/>
    </row>
    <row r="30" spans="1:12" ht="24" customHeight="1">
      <c r="A30" s="81">
        <f>A29+1</f>
        <v>361</v>
      </c>
      <c r="B30" s="67" t="s">
        <v>290</v>
      </c>
      <c r="C30" s="214" t="s">
        <v>654</v>
      </c>
      <c r="D30" s="193" t="s">
        <v>653</v>
      </c>
      <c r="E30" s="215">
        <v>7385</v>
      </c>
      <c r="F30" s="216">
        <v>170</v>
      </c>
      <c r="G30" s="217" t="s">
        <v>622</v>
      </c>
      <c r="H30" s="512">
        <v>6821</v>
      </c>
      <c r="I30" s="592"/>
      <c r="J30" s="202"/>
      <c r="K30" s="514" t="s">
        <v>622</v>
      </c>
      <c r="L30" s="513"/>
    </row>
    <row r="31" spans="1:12" ht="24" customHeight="1">
      <c r="A31" s="81">
        <f>A30+1</f>
        <v>362</v>
      </c>
      <c r="B31" s="67" t="s">
        <v>291</v>
      </c>
      <c r="C31" s="204" t="s">
        <v>655</v>
      </c>
      <c r="D31" s="193" t="s">
        <v>626</v>
      </c>
      <c r="E31" s="215">
        <v>13310</v>
      </c>
      <c r="F31" s="216">
        <v>430</v>
      </c>
      <c r="G31" s="218" t="s">
        <v>622</v>
      </c>
      <c r="H31" s="512" t="s">
        <v>622</v>
      </c>
      <c r="I31" s="592"/>
      <c r="J31" s="202"/>
      <c r="K31" s="514">
        <v>12871</v>
      </c>
      <c r="L31" s="513"/>
    </row>
    <row r="32" spans="1:12" ht="24" customHeight="1">
      <c r="A32" s="81">
        <f>A31+1</f>
        <v>363</v>
      </c>
      <c r="B32" s="67" t="s">
        <v>292</v>
      </c>
      <c r="C32" s="204" t="s">
        <v>656</v>
      </c>
      <c r="D32" s="193" t="s">
        <v>657</v>
      </c>
      <c r="E32" s="215">
        <v>13310</v>
      </c>
      <c r="F32" s="216">
        <v>430</v>
      </c>
      <c r="G32" s="218" t="s">
        <v>622</v>
      </c>
      <c r="H32" s="512" t="s">
        <v>622</v>
      </c>
      <c r="I32" s="592"/>
      <c r="J32" s="202"/>
      <c r="K32" s="514">
        <v>14979</v>
      </c>
      <c r="L32" s="513"/>
    </row>
    <row r="33" spans="1:12" ht="24" customHeight="1">
      <c r="A33" s="81">
        <f>A32+1</f>
        <v>364</v>
      </c>
      <c r="B33" s="67" t="s">
        <v>293</v>
      </c>
      <c r="C33" s="204" t="s">
        <v>658</v>
      </c>
      <c r="D33" s="193" t="s">
        <v>659</v>
      </c>
      <c r="E33" s="215">
        <v>10600</v>
      </c>
      <c r="F33" s="216">
        <v>330</v>
      </c>
      <c r="G33" s="218" t="s">
        <v>622</v>
      </c>
      <c r="H33" s="512">
        <v>11514</v>
      </c>
      <c r="I33" s="592"/>
      <c r="J33" s="202"/>
      <c r="K33" s="514" t="s">
        <v>622</v>
      </c>
      <c r="L33" s="513"/>
    </row>
    <row r="34" spans="1:12" ht="24" customHeight="1">
      <c r="A34" s="82">
        <f>A33+1</f>
        <v>365</v>
      </c>
      <c r="B34" s="66" t="s">
        <v>294</v>
      </c>
      <c r="C34" s="206" t="s">
        <v>660</v>
      </c>
      <c r="D34" s="199" t="s">
        <v>661</v>
      </c>
      <c r="E34" s="219"/>
      <c r="F34" s="220"/>
      <c r="G34" s="221" t="s">
        <v>622</v>
      </c>
      <c r="H34" s="583">
        <v>10691</v>
      </c>
      <c r="I34" s="593"/>
      <c r="J34" s="222"/>
      <c r="K34" s="582" t="s">
        <v>622</v>
      </c>
      <c r="L34" s="584"/>
    </row>
    <row r="35" spans="1:12" s="68" customFormat="1" ht="21" customHeight="1">
      <c r="A35" s="585" t="s">
        <v>255</v>
      </c>
      <c r="B35" s="586"/>
      <c r="C35" s="586"/>
      <c r="D35" s="586"/>
      <c r="E35" s="586"/>
      <c r="F35" s="586"/>
      <c r="G35" s="586"/>
      <c r="H35" s="586"/>
      <c r="I35" s="586"/>
      <c r="J35" s="586"/>
      <c r="K35" s="586"/>
      <c r="L35" s="588"/>
    </row>
    <row r="36" spans="1:12" ht="53.25" customHeight="1">
      <c r="A36" s="183" t="s">
        <v>154</v>
      </c>
      <c r="B36" s="77" t="s">
        <v>155</v>
      </c>
      <c r="C36" s="80" t="s">
        <v>156</v>
      </c>
      <c r="D36" s="77" t="s">
        <v>617</v>
      </c>
      <c r="E36" s="83" t="s">
        <v>618</v>
      </c>
      <c r="F36" s="77" t="s">
        <v>619</v>
      </c>
      <c r="G36" s="80" t="s">
        <v>260</v>
      </c>
      <c r="H36" s="589" t="s">
        <v>261</v>
      </c>
      <c r="I36" s="589"/>
      <c r="J36" s="161"/>
      <c r="K36" s="594" t="s">
        <v>263</v>
      </c>
      <c r="L36" s="594"/>
    </row>
    <row r="37" spans="1:12" ht="24" customHeight="1">
      <c r="A37" s="110">
        <f>A34+1</f>
        <v>366</v>
      </c>
      <c r="B37" s="65" t="s">
        <v>295</v>
      </c>
      <c r="C37" s="351" t="s">
        <v>662</v>
      </c>
      <c r="D37" s="344" t="s">
        <v>663</v>
      </c>
      <c r="E37" s="352">
        <v>4600</v>
      </c>
      <c r="F37" s="355">
        <v>305</v>
      </c>
      <c r="G37" s="350">
        <v>4619</v>
      </c>
      <c r="H37" s="590" t="s">
        <v>622</v>
      </c>
      <c r="I37" s="532"/>
      <c r="J37" s="356"/>
      <c r="K37" s="531">
        <v>6447</v>
      </c>
      <c r="L37" s="532"/>
    </row>
    <row r="38" spans="1:12" ht="24" customHeight="1">
      <c r="A38" s="81">
        <f>A37+1</f>
        <v>367</v>
      </c>
      <c r="B38" s="67" t="s">
        <v>296</v>
      </c>
      <c r="C38" s="204" t="s">
        <v>664</v>
      </c>
      <c r="D38" s="193" t="s">
        <v>665</v>
      </c>
      <c r="E38" s="215">
        <v>5340</v>
      </c>
      <c r="F38" s="205">
        <v>345</v>
      </c>
      <c r="G38" s="203">
        <v>5073</v>
      </c>
      <c r="H38" s="512" t="s">
        <v>622</v>
      </c>
      <c r="I38" s="513"/>
      <c r="J38" s="223"/>
      <c r="K38" s="514">
        <v>7085</v>
      </c>
      <c r="L38" s="513"/>
    </row>
    <row r="39" spans="1:12" ht="24" customHeight="1">
      <c r="A39" s="81">
        <f aca="true" t="shared" si="1" ref="A39:A45">A38+1</f>
        <v>368</v>
      </c>
      <c r="B39" s="67" t="s">
        <v>297</v>
      </c>
      <c r="C39" s="204" t="s">
        <v>191</v>
      </c>
      <c r="D39" s="193" t="s">
        <v>665</v>
      </c>
      <c r="E39" s="215">
        <v>5340</v>
      </c>
      <c r="F39" s="205">
        <v>345</v>
      </c>
      <c r="G39" s="203" t="s">
        <v>622</v>
      </c>
      <c r="H39" s="512">
        <v>5840</v>
      </c>
      <c r="I39" s="513"/>
      <c r="J39" s="223"/>
      <c r="K39" s="514" t="s">
        <v>622</v>
      </c>
      <c r="L39" s="513"/>
    </row>
    <row r="40" spans="1:12" ht="24" customHeight="1">
      <c r="A40" s="81">
        <f t="shared" si="1"/>
        <v>369</v>
      </c>
      <c r="B40" s="67" t="s">
        <v>298</v>
      </c>
      <c r="C40" s="204" t="s">
        <v>192</v>
      </c>
      <c r="D40" s="193" t="s">
        <v>666</v>
      </c>
      <c r="E40" s="215">
        <v>3370</v>
      </c>
      <c r="F40" s="205">
        <v>230</v>
      </c>
      <c r="G40" s="203" t="s">
        <v>622</v>
      </c>
      <c r="H40" s="512">
        <v>3346</v>
      </c>
      <c r="I40" s="513"/>
      <c r="J40" s="223"/>
      <c r="K40" s="514">
        <v>4169</v>
      </c>
      <c r="L40" s="513"/>
    </row>
    <row r="41" spans="1:12" ht="24" customHeight="1">
      <c r="A41" s="81">
        <f t="shared" si="1"/>
        <v>370</v>
      </c>
      <c r="B41" s="67" t="s">
        <v>299</v>
      </c>
      <c r="C41" s="204" t="s">
        <v>667</v>
      </c>
      <c r="D41" s="193" t="s">
        <v>668</v>
      </c>
      <c r="E41" s="215">
        <v>4430</v>
      </c>
      <c r="F41" s="205">
        <v>260</v>
      </c>
      <c r="G41" s="203">
        <v>4120</v>
      </c>
      <c r="H41" s="512">
        <v>5012</v>
      </c>
      <c r="I41" s="513"/>
      <c r="J41" s="223"/>
      <c r="K41" s="514">
        <v>5750</v>
      </c>
      <c r="L41" s="513"/>
    </row>
    <row r="42" spans="1:12" ht="24" customHeight="1">
      <c r="A42" s="81">
        <f t="shared" si="1"/>
        <v>371</v>
      </c>
      <c r="B42" s="67" t="s">
        <v>300</v>
      </c>
      <c r="C42" s="204" t="s">
        <v>193</v>
      </c>
      <c r="D42" s="193" t="s">
        <v>668</v>
      </c>
      <c r="E42" s="215">
        <v>4430</v>
      </c>
      <c r="F42" s="205">
        <v>260</v>
      </c>
      <c r="G42" s="203">
        <v>3833</v>
      </c>
      <c r="H42" s="512">
        <v>4719</v>
      </c>
      <c r="I42" s="513"/>
      <c r="J42" s="223"/>
      <c r="K42" s="514">
        <v>5462</v>
      </c>
      <c r="L42" s="513"/>
    </row>
    <row r="43" spans="1:12" ht="24" customHeight="1">
      <c r="A43" s="81">
        <f t="shared" si="1"/>
        <v>372</v>
      </c>
      <c r="B43" s="67" t="s">
        <v>301</v>
      </c>
      <c r="C43" s="204" t="s">
        <v>669</v>
      </c>
      <c r="D43" s="193" t="s">
        <v>670</v>
      </c>
      <c r="E43" s="215">
        <v>2170</v>
      </c>
      <c r="F43" s="205">
        <v>200</v>
      </c>
      <c r="G43" s="203">
        <v>2075</v>
      </c>
      <c r="H43" s="512">
        <v>2546</v>
      </c>
      <c r="I43" s="513"/>
      <c r="J43" s="223"/>
      <c r="K43" s="514">
        <v>2924</v>
      </c>
      <c r="L43" s="513"/>
    </row>
    <row r="44" spans="1:12" ht="24" customHeight="1">
      <c r="A44" s="81">
        <f t="shared" si="1"/>
        <v>373</v>
      </c>
      <c r="B44" s="67" t="s">
        <v>302</v>
      </c>
      <c r="C44" s="204" t="s">
        <v>194</v>
      </c>
      <c r="D44" s="193" t="s">
        <v>670</v>
      </c>
      <c r="E44" s="215">
        <v>2170</v>
      </c>
      <c r="F44" s="205">
        <v>200</v>
      </c>
      <c r="G44" s="203">
        <v>1867</v>
      </c>
      <c r="H44" s="512">
        <v>2336</v>
      </c>
      <c r="I44" s="513"/>
      <c r="J44" s="223"/>
      <c r="K44" s="514" t="s">
        <v>622</v>
      </c>
      <c r="L44" s="513"/>
    </row>
    <row r="45" spans="1:12" ht="24" customHeight="1">
      <c r="A45" s="81">
        <f t="shared" si="1"/>
        <v>374</v>
      </c>
      <c r="B45" s="67" t="s">
        <v>303</v>
      </c>
      <c r="C45" s="204" t="s">
        <v>671</v>
      </c>
      <c r="D45" s="193" t="s">
        <v>672</v>
      </c>
      <c r="E45" s="215">
        <v>4600</v>
      </c>
      <c r="F45" s="205">
        <v>305</v>
      </c>
      <c r="G45" s="203">
        <v>6561</v>
      </c>
      <c r="H45" s="512">
        <v>7111</v>
      </c>
      <c r="I45" s="513"/>
      <c r="J45" s="223"/>
      <c r="K45" s="514">
        <v>7782</v>
      </c>
      <c r="L45" s="513"/>
    </row>
    <row r="46" spans="1:12" ht="24" customHeight="1">
      <c r="A46" s="370">
        <f>A45+1</f>
        <v>375</v>
      </c>
      <c r="B46" s="364" t="s">
        <v>304</v>
      </c>
      <c r="C46" s="371" t="s">
        <v>195</v>
      </c>
      <c r="D46" s="372" t="s">
        <v>672</v>
      </c>
      <c r="E46" s="373">
        <v>4600</v>
      </c>
      <c r="F46" s="374">
        <v>305</v>
      </c>
      <c r="G46" s="375" t="s">
        <v>622</v>
      </c>
      <c r="H46" s="515">
        <v>6938</v>
      </c>
      <c r="I46" s="516"/>
      <c r="J46" s="376"/>
      <c r="K46" s="517" t="s">
        <v>622</v>
      </c>
      <c r="L46" s="516"/>
    </row>
    <row r="47" spans="1:12" s="68" customFormat="1" ht="27" customHeight="1">
      <c r="A47" s="585" t="s">
        <v>256</v>
      </c>
      <c r="B47" s="586"/>
      <c r="C47" s="586"/>
      <c r="D47" s="586"/>
      <c r="E47" s="586"/>
      <c r="F47" s="586"/>
      <c r="G47" s="586"/>
      <c r="H47" s="586"/>
      <c r="I47" s="586"/>
      <c r="J47" s="586"/>
      <c r="K47" s="586"/>
      <c r="L47" s="588"/>
    </row>
    <row r="48" spans="1:12" ht="30" customHeight="1">
      <c r="A48" s="183" t="s">
        <v>154</v>
      </c>
      <c r="B48" s="77" t="s">
        <v>155</v>
      </c>
      <c r="C48" s="80" t="s">
        <v>156</v>
      </c>
      <c r="D48" s="594" t="s">
        <v>617</v>
      </c>
      <c r="E48" s="594"/>
      <c r="F48" s="594"/>
      <c r="G48" s="594"/>
      <c r="H48" s="595" t="s">
        <v>264</v>
      </c>
      <c r="I48" s="594"/>
      <c r="J48" s="594"/>
      <c r="K48" s="594"/>
      <c r="L48" s="594"/>
    </row>
    <row r="49" spans="1:12" ht="24.75" customHeight="1">
      <c r="A49" s="110">
        <f>A46+1</f>
        <v>376</v>
      </c>
      <c r="B49" s="65" t="s">
        <v>305</v>
      </c>
      <c r="C49" s="351" t="s">
        <v>673</v>
      </c>
      <c r="D49" s="596" t="s">
        <v>626</v>
      </c>
      <c r="E49" s="597">
        <v>11020</v>
      </c>
      <c r="F49" s="597"/>
      <c r="G49" s="598"/>
      <c r="H49" s="530">
        <v>13195</v>
      </c>
      <c r="I49" s="531"/>
      <c r="J49" s="531"/>
      <c r="K49" s="531"/>
      <c r="L49" s="532"/>
    </row>
    <row r="50" spans="1:12" ht="24.75" customHeight="1">
      <c r="A50" s="81">
        <f>A49+1</f>
        <v>377</v>
      </c>
      <c r="B50" s="67" t="s">
        <v>306</v>
      </c>
      <c r="C50" s="204" t="s">
        <v>674</v>
      </c>
      <c r="D50" s="599" t="s">
        <v>627</v>
      </c>
      <c r="E50" s="600">
        <v>12090</v>
      </c>
      <c r="F50" s="600"/>
      <c r="G50" s="601"/>
      <c r="H50" s="518">
        <v>13525</v>
      </c>
      <c r="I50" s="514"/>
      <c r="J50" s="514"/>
      <c r="K50" s="514"/>
      <c r="L50" s="513"/>
    </row>
    <row r="51" spans="1:12" ht="24.75" customHeight="1">
      <c r="A51" s="81">
        <f aca="true" t="shared" si="2" ref="A51:A56">A50+1</f>
        <v>378</v>
      </c>
      <c r="B51" s="67" t="s">
        <v>307</v>
      </c>
      <c r="C51" s="204" t="s">
        <v>675</v>
      </c>
      <c r="D51" s="599" t="s">
        <v>659</v>
      </c>
      <c r="E51" s="600">
        <v>13680</v>
      </c>
      <c r="F51" s="600"/>
      <c r="G51" s="601"/>
      <c r="H51" s="518">
        <v>15640</v>
      </c>
      <c r="I51" s="514"/>
      <c r="J51" s="514"/>
      <c r="K51" s="514"/>
      <c r="L51" s="513"/>
    </row>
    <row r="52" spans="1:12" ht="24.75" customHeight="1">
      <c r="A52" s="81">
        <f t="shared" si="2"/>
        <v>379</v>
      </c>
      <c r="B52" s="67" t="s">
        <v>308</v>
      </c>
      <c r="C52" s="204" t="s">
        <v>196</v>
      </c>
      <c r="D52" s="599" t="s">
        <v>621</v>
      </c>
      <c r="E52" s="600">
        <v>11020</v>
      </c>
      <c r="F52" s="600"/>
      <c r="G52" s="601"/>
      <c r="H52" s="518">
        <v>1830</v>
      </c>
      <c r="I52" s="514"/>
      <c r="J52" s="514"/>
      <c r="K52" s="514"/>
      <c r="L52" s="513"/>
    </row>
    <row r="53" spans="1:12" ht="24.75" customHeight="1">
      <c r="A53" s="81">
        <f t="shared" si="2"/>
        <v>380</v>
      </c>
      <c r="B53" s="67" t="s">
        <v>309</v>
      </c>
      <c r="C53" s="204" t="s">
        <v>197</v>
      </c>
      <c r="D53" s="599" t="s">
        <v>200</v>
      </c>
      <c r="E53" s="600"/>
      <c r="F53" s="606"/>
      <c r="G53" s="601"/>
      <c r="H53" s="518">
        <v>10405</v>
      </c>
      <c r="I53" s="514"/>
      <c r="J53" s="514"/>
      <c r="K53" s="514"/>
      <c r="L53" s="513"/>
    </row>
    <row r="54" spans="1:12" ht="24.75" customHeight="1">
      <c r="A54" s="81">
        <f t="shared" si="2"/>
        <v>381</v>
      </c>
      <c r="B54" s="67" t="s">
        <v>310</v>
      </c>
      <c r="C54" s="204" t="s">
        <v>198</v>
      </c>
      <c r="D54" s="599" t="s">
        <v>661</v>
      </c>
      <c r="E54" s="600"/>
      <c r="F54" s="606"/>
      <c r="G54" s="601"/>
      <c r="H54" s="518">
        <v>10825</v>
      </c>
      <c r="I54" s="514"/>
      <c r="J54" s="514"/>
      <c r="K54" s="514"/>
      <c r="L54" s="513"/>
    </row>
    <row r="55" spans="1:12" ht="24.75" customHeight="1">
      <c r="A55" s="81">
        <f t="shared" si="2"/>
        <v>382</v>
      </c>
      <c r="B55" s="67" t="s">
        <v>311</v>
      </c>
      <c r="C55" s="204" t="s">
        <v>199</v>
      </c>
      <c r="D55" s="599"/>
      <c r="E55" s="600"/>
      <c r="F55" s="606"/>
      <c r="G55" s="601"/>
      <c r="H55" s="518">
        <v>5680</v>
      </c>
      <c r="I55" s="514"/>
      <c r="J55" s="514"/>
      <c r="K55" s="514"/>
      <c r="L55" s="513"/>
    </row>
    <row r="56" spans="1:12" ht="23.25" customHeight="1">
      <c r="A56" s="82">
        <f t="shared" si="2"/>
        <v>383</v>
      </c>
      <c r="B56" s="66" t="s">
        <v>312</v>
      </c>
      <c r="C56" s="206" t="s">
        <v>676</v>
      </c>
      <c r="D56" s="602" t="s">
        <v>677</v>
      </c>
      <c r="E56" s="603"/>
      <c r="F56" s="604"/>
      <c r="G56" s="605"/>
      <c r="H56" s="581">
        <v>2688</v>
      </c>
      <c r="I56" s="582"/>
      <c r="J56" s="582"/>
      <c r="K56" s="582"/>
      <c r="L56" s="584"/>
    </row>
    <row r="57" spans="1:12" s="68" customFormat="1" ht="36" customHeight="1">
      <c r="A57" s="504" t="s">
        <v>257</v>
      </c>
      <c r="B57" s="505"/>
      <c r="C57" s="505"/>
      <c r="D57" s="505"/>
      <c r="E57" s="505"/>
      <c r="F57" s="506"/>
      <c r="G57" s="505"/>
      <c r="H57" s="505"/>
      <c r="I57" s="505"/>
      <c r="J57" s="505"/>
      <c r="K57" s="505"/>
      <c r="L57" s="507"/>
    </row>
    <row r="58" spans="1:12" ht="34.5" customHeight="1">
      <c r="A58" s="207" t="s">
        <v>154</v>
      </c>
      <c r="B58" s="77" t="s">
        <v>155</v>
      </c>
      <c r="C58" s="77" t="s">
        <v>156</v>
      </c>
      <c r="D58" s="510"/>
      <c r="E58" s="510"/>
      <c r="F58" s="511"/>
      <c r="G58" s="510"/>
      <c r="H58" s="508" t="s">
        <v>265</v>
      </c>
      <c r="I58" s="508"/>
      <c r="J58" s="508"/>
      <c r="K58" s="508"/>
      <c r="L58" s="509"/>
    </row>
    <row r="59" spans="1:12" ht="27" customHeight="1">
      <c r="A59" s="110">
        <f>A56+1</f>
        <v>384</v>
      </c>
      <c r="B59" s="65" t="s">
        <v>313</v>
      </c>
      <c r="C59" s="343" t="s">
        <v>201</v>
      </c>
      <c r="D59" s="571"/>
      <c r="E59" s="572"/>
      <c r="F59" s="573"/>
      <c r="G59" s="574"/>
      <c r="H59" s="499">
        <v>176</v>
      </c>
      <c r="I59" s="499"/>
      <c r="J59" s="499"/>
      <c r="K59" s="499"/>
      <c r="L59" s="500"/>
    </row>
    <row r="60" spans="1:12" ht="27" customHeight="1">
      <c r="A60" s="81">
        <f>A59+1</f>
        <v>385</v>
      </c>
      <c r="B60" s="67" t="s">
        <v>314</v>
      </c>
      <c r="C60" s="194" t="s">
        <v>202</v>
      </c>
      <c r="D60" s="575"/>
      <c r="E60" s="576"/>
      <c r="F60" s="577"/>
      <c r="G60" s="578"/>
      <c r="H60" s="495">
        <v>318</v>
      </c>
      <c r="I60" s="495"/>
      <c r="J60" s="495"/>
      <c r="K60" s="495"/>
      <c r="L60" s="496"/>
    </row>
    <row r="61" spans="1:12" ht="27" customHeight="1">
      <c r="A61" s="81">
        <f aca="true" t="shared" si="3" ref="A61:A66">A60+1</f>
        <v>386</v>
      </c>
      <c r="B61" s="67" t="s">
        <v>315</v>
      </c>
      <c r="C61" s="227" t="s">
        <v>203</v>
      </c>
      <c r="D61" s="575"/>
      <c r="E61" s="576"/>
      <c r="F61" s="579"/>
      <c r="G61" s="578"/>
      <c r="H61" s="495">
        <v>318</v>
      </c>
      <c r="I61" s="495"/>
      <c r="J61" s="495"/>
      <c r="K61" s="495"/>
      <c r="L61" s="496"/>
    </row>
    <row r="62" spans="1:12" ht="27" customHeight="1">
      <c r="A62" s="81">
        <f t="shared" si="3"/>
        <v>387</v>
      </c>
      <c r="B62" s="67" t="s">
        <v>316</v>
      </c>
      <c r="C62" s="194" t="s">
        <v>204</v>
      </c>
      <c r="D62" s="575"/>
      <c r="E62" s="576"/>
      <c r="F62" s="579"/>
      <c r="G62" s="578"/>
      <c r="H62" s="495">
        <v>337</v>
      </c>
      <c r="I62" s="495"/>
      <c r="J62" s="495"/>
      <c r="K62" s="495"/>
      <c r="L62" s="496"/>
    </row>
    <row r="63" spans="1:12" ht="27" customHeight="1">
      <c r="A63" s="81">
        <f t="shared" si="3"/>
        <v>388</v>
      </c>
      <c r="B63" s="67" t="s">
        <v>317</v>
      </c>
      <c r="C63" s="194" t="s">
        <v>205</v>
      </c>
      <c r="D63" s="575"/>
      <c r="E63" s="576"/>
      <c r="F63" s="579"/>
      <c r="G63" s="578"/>
      <c r="H63" s="495">
        <v>337</v>
      </c>
      <c r="I63" s="495"/>
      <c r="J63" s="495"/>
      <c r="K63" s="495"/>
      <c r="L63" s="496"/>
    </row>
    <row r="64" spans="1:12" ht="27" customHeight="1">
      <c r="A64" s="81">
        <f t="shared" si="3"/>
        <v>389</v>
      </c>
      <c r="B64" s="67" t="s">
        <v>318</v>
      </c>
      <c r="C64" s="194" t="s">
        <v>206</v>
      </c>
      <c r="D64" s="575"/>
      <c r="E64" s="576"/>
      <c r="F64" s="579"/>
      <c r="G64" s="578"/>
      <c r="H64" s="495">
        <v>365</v>
      </c>
      <c r="I64" s="495"/>
      <c r="J64" s="495"/>
      <c r="K64" s="495"/>
      <c r="L64" s="496"/>
    </row>
    <row r="65" spans="1:12" ht="27" customHeight="1">
      <c r="A65" s="81">
        <f t="shared" si="3"/>
        <v>390</v>
      </c>
      <c r="B65" s="67" t="s">
        <v>319</v>
      </c>
      <c r="C65" s="194" t="s">
        <v>207</v>
      </c>
      <c r="D65" s="575"/>
      <c r="E65" s="576"/>
      <c r="F65" s="579"/>
      <c r="G65" s="578"/>
      <c r="H65" s="495">
        <v>176</v>
      </c>
      <c r="I65" s="495"/>
      <c r="J65" s="495"/>
      <c r="K65" s="495"/>
      <c r="L65" s="496"/>
    </row>
    <row r="66" spans="1:12" ht="27" customHeight="1">
      <c r="A66" s="82">
        <f t="shared" si="3"/>
        <v>391</v>
      </c>
      <c r="B66" s="66" t="s">
        <v>350</v>
      </c>
      <c r="C66" s="200" t="s">
        <v>208</v>
      </c>
      <c r="D66" s="567"/>
      <c r="E66" s="568"/>
      <c r="F66" s="569"/>
      <c r="G66" s="570"/>
      <c r="H66" s="497">
        <v>199</v>
      </c>
      <c r="I66" s="497"/>
      <c r="J66" s="497"/>
      <c r="K66" s="497"/>
      <c r="L66" s="498"/>
    </row>
    <row r="67" spans="1:12" s="68" customFormat="1" ht="26.25" customHeight="1">
      <c r="A67" s="521" t="s">
        <v>14</v>
      </c>
      <c r="B67" s="522"/>
      <c r="C67" s="522"/>
      <c r="D67" s="522"/>
      <c r="E67" s="522"/>
      <c r="F67" s="523"/>
      <c r="G67" s="522"/>
      <c r="H67" s="522"/>
      <c r="I67" s="522"/>
      <c r="J67" s="522"/>
      <c r="K67" s="522"/>
      <c r="L67" s="524"/>
    </row>
    <row r="68" spans="1:12" ht="42.75" customHeight="1">
      <c r="A68" s="86">
        <f>A66+1</f>
        <v>392</v>
      </c>
      <c r="B68" s="66" t="s">
        <v>351</v>
      </c>
      <c r="C68" s="563" t="s">
        <v>209</v>
      </c>
      <c r="D68" s="564"/>
      <c r="E68" s="564"/>
      <c r="F68" s="565"/>
      <c r="G68" s="566"/>
      <c r="H68" s="525" t="s">
        <v>15</v>
      </c>
      <c r="I68" s="525"/>
      <c r="J68" s="525"/>
      <c r="K68" s="525"/>
      <c r="L68" s="526"/>
    </row>
    <row r="69" spans="1:12" ht="26.25" customHeight="1">
      <c r="A69" s="527" t="s">
        <v>320</v>
      </c>
      <c r="B69" s="528"/>
      <c r="C69" s="528"/>
      <c r="D69" s="528"/>
      <c r="E69" s="528"/>
      <c r="F69" s="528"/>
      <c r="G69" s="528"/>
      <c r="H69" s="528"/>
      <c r="I69" s="528"/>
      <c r="J69" s="528"/>
      <c r="K69" s="528"/>
      <c r="L69" s="529"/>
    </row>
    <row r="70" spans="1:12" ht="44.25" customHeight="1">
      <c r="A70" s="84">
        <f>A68+1</f>
        <v>393</v>
      </c>
      <c r="B70" s="65" t="s">
        <v>352</v>
      </c>
      <c r="C70" s="547" t="s">
        <v>210</v>
      </c>
      <c r="D70" s="548"/>
      <c r="E70" s="548"/>
      <c r="F70" s="548"/>
      <c r="G70" s="549"/>
      <c r="H70" s="530">
        <v>170</v>
      </c>
      <c r="I70" s="531"/>
      <c r="J70" s="531"/>
      <c r="K70" s="531"/>
      <c r="L70" s="532"/>
    </row>
    <row r="71" spans="1:12" ht="39.75" customHeight="1">
      <c r="A71" s="78">
        <f>A70+1</f>
        <v>394</v>
      </c>
      <c r="B71" s="67" t="s">
        <v>353</v>
      </c>
      <c r="C71" s="560" t="s">
        <v>16</v>
      </c>
      <c r="D71" s="561"/>
      <c r="E71" s="561"/>
      <c r="F71" s="561"/>
      <c r="G71" s="562"/>
      <c r="H71" s="518">
        <v>300</v>
      </c>
      <c r="I71" s="514"/>
      <c r="J71" s="514"/>
      <c r="K71" s="514"/>
      <c r="L71" s="513"/>
    </row>
    <row r="72" spans="1:12" ht="39.75" customHeight="1">
      <c r="A72" s="78">
        <f>A71+1</f>
        <v>395</v>
      </c>
      <c r="B72" s="67" t="s">
        <v>354</v>
      </c>
      <c r="C72" s="560" t="s">
        <v>211</v>
      </c>
      <c r="D72" s="561"/>
      <c r="E72" s="561"/>
      <c r="F72" s="561"/>
      <c r="G72" s="562"/>
      <c r="H72" s="533">
        <v>300</v>
      </c>
      <c r="I72" s="534"/>
      <c r="J72" s="534"/>
      <c r="K72" s="534"/>
      <c r="L72" s="535"/>
    </row>
    <row r="73" spans="1:12" ht="39.75" customHeight="1">
      <c r="A73" s="78">
        <f>A72+1</f>
        <v>396</v>
      </c>
      <c r="B73" s="67" t="s">
        <v>355</v>
      </c>
      <c r="C73" s="560" t="s">
        <v>212</v>
      </c>
      <c r="D73" s="561"/>
      <c r="E73" s="561"/>
      <c r="F73" s="561"/>
      <c r="G73" s="562"/>
      <c r="H73" s="533">
        <v>300</v>
      </c>
      <c r="I73" s="534"/>
      <c r="J73" s="534"/>
      <c r="K73" s="534"/>
      <c r="L73" s="535"/>
    </row>
    <row r="74" spans="1:12" s="70" customFormat="1" ht="39.75" customHeight="1">
      <c r="A74" s="79">
        <f>A73+1</f>
        <v>397</v>
      </c>
      <c r="B74" s="66" t="s">
        <v>356</v>
      </c>
      <c r="C74" s="544" t="s">
        <v>17</v>
      </c>
      <c r="D74" s="545"/>
      <c r="E74" s="545"/>
      <c r="F74" s="545"/>
      <c r="G74" s="546"/>
      <c r="H74" s="536">
        <v>300</v>
      </c>
      <c r="I74" s="537"/>
      <c r="J74" s="537"/>
      <c r="K74" s="537"/>
      <c r="L74" s="538"/>
    </row>
    <row r="75" spans="1:12" ht="21.75" customHeight="1">
      <c r="A75" s="550" t="s">
        <v>321</v>
      </c>
      <c r="B75" s="551"/>
      <c r="C75" s="551"/>
      <c r="D75" s="551"/>
      <c r="E75" s="551"/>
      <c r="F75" s="551"/>
      <c r="G75" s="551"/>
      <c r="H75" s="551"/>
      <c r="I75" s="551"/>
      <c r="J75" s="551"/>
      <c r="K75" s="551"/>
      <c r="L75" s="552"/>
    </row>
    <row r="76" spans="1:12" ht="26.25" customHeight="1">
      <c r="A76" s="84">
        <f>A74+1</f>
        <v>398</v>
      </c>
      <c r="B76" s="65" t="s">
        <v>357</v>
      </c>
      <c r="C76" s="547" t="s">
        <v>213</v>
      </c>
      <c r="D76" s="548"/>
      <c r="E76" s="548"/>
      <c r="F76" s="548"/>
      <c r="G76" s="549"/>
      <c r="H76" s="553">
        <v>70000</v>
      </c>
      <c r="I76" s="554"/>
      <c r="J76" s="554"/>
      <c r="K76" s="554"/>
      <c r="L76" s="555"/>
    </row>
    <row r="77" spans="1:12" ht="26.25" customHeight="1">
      <c r="A77" s="79">
        <f>A76+1</f>
        <v>399</v>
      </c>
      <c r="B77" s="66" t="s">
        <v>358</v>
      </c>
      <c r="C77" s="541" t="s">
        <v>214</v>
      </c>
      <c r="D77" s="542"/>
      <c r="E77" s="542"/>
      <c r="F77" s="542"/>
      <c r="G77" s="543"/>
      <c r="H77" s="556">
        <v>50000</v>
      </c>
      <c r="I77" s="557"/>
      <c r="J77" s="557"/>
      <c r="K77" s="557"/>
      <c r="L77" s="558"/>
    </row>
    <row r="78" spans="1:18" s="38" customFormat="1" ht="32.25" customHeight="1">
      <c r="A78" s="559" t="s">
        <v>720</v>
      </c>
      <c r="B78" s="559"/>
      <c r="C78" s="559"/>
      <c r="D78" s="559"/>
      <c r="E78" s="559"/>
      <c r="F78" s="559"/>
      <c r="G78" s="559"/>
      <c r="H78" s="559"/>
      <c r="I78" s="559"/>
      <c r="J78" s="559"/>
      <c r="K78" s="559"/>
      <c r="L78" s="559"/>
      <c r="M78" s="47"/>
      <c r="N78" s="47"/>
      <c r="O78" s="47"/>
      <c r="P78" s="47"/>
      <c r="Q78" s="47"/>
      <c r="R78" s="37"/>
    </row>
    <row r="79" spans="1:18" s="18" customFormat="1" ht="18" customHeight="1">
      <c r="A79" s="69"/>
      <c r="B79" s="539" t="s">
        <v>711</v>
      </c>
      <c r="C79" s="539"/>
      <c r="D79" s="539" t="s">
        <v>715</v>
      </c>
      <c r="E79" s="539"/>
      <c r="F79" s="539"/>
      <c r="G79" s="539"/>
      <c r="H79" s="209"/>
      <c r="I79" s="209"/>
      <c r="J79" s="210"/>
      <c r="K79" s="210"/>
      <c r="L79" s="210"/>
      <c r="M79" s="49"/>
      <c r="N79" s="49"/>
      <c r="O79" s="49"/>
      <c r="P79" s="49"/>
      <c r="Q79" s="49"/>
      <c r="R79" s="39"/>
    </row>
    <row r="80" spans="1:18" s="18" customFormat="1" ht="18" customHeight="1">
      <c r="A80" s="69"/>
      <c r="B80" s="539" t="s">
        <v>712</v>
      </c>
      <c r="C80" s="539"/>
      <c r="D80" s="539" t="s">
        <v>716</v>
      </c>
      <c r="E80" s="539"/>
      <c r="F80" s="539"/>
      <c r="G80" s="539"/>
      <c r="H80" s="208"/>
      <c r="I80" s="208"/>
      <c r="J80" s="210"/>
      <c r="K80" s="210"/>
      <c r="L80" s="210"/>
      <c r="M80" s="49"/>
      <c r="N80" s="49"/>
      <c r="O80" s="49"/>
      <c r="P80" s="49"/>
      <c r="Q80" s="49"/>
      <c r="R80" s="39"/>
    </row>
    <row r="81" spans="1:17" s="18" customFormat="1" ht="18" customHeight="1">
      <c r="A81" s="69"/>
      <c r="B81" s="539" t="s">
        <v>713</v>
      </c>
      <c r="C81" s="539"/>
      <c r="D81" s="539" t="s">
        <v>717</v>
      </c>
      <c r="E81" s="539"/>
      <c r="F81" s="539"/>
      <c r="G81" s="539"/>
      <c r="H81" s="208"/>
      <c r="I81" s="208"/>
      <c r="J81" s="210"/>
      <c r="K81" s="210"/>
      <c r="L81" s="210"/>
      <c r="M81" s="48"/>
      <c r="N81" s="48"/>
      <c r="O81" s="48"/>
      <c r="P81" s="48"/>
      <c r="Q81" s="48"/>
    </row>
    <row r="82" spans="1:17" s="18" customFormat="1" ht="18" customHeight="1">
      <c r="A82" s="69"/>
      <c r="B82" s="539" t="s">
        <v>714</v>
      </c>
      <c r="C82" s="539"/>
      <c r="D82" s="211"/>
      <c r="E82" s="211"/>
      <c r="F82" s="211"/>
      <c r="G82" s="212"/>
      <c r="H82" s="211"/>
      <c r="I82" s="211"/>
      <c r="J82" s="211"/>
      <c r="K82" s="211"/>
      <c r="L82" s="210"/>
      <c r="M82" s="48"/>
      <c r="N82" s="48"/>
      <c r="O82" s="48"/>
      <c r="P82" s="48"/>
      <c r="Q82" s="48"/>
    </row>
    <row r="83" spans="1:17" s="38" customFormat="1" ht="20.25" customHeight="1">
      <c r="A83" s="520" t="s">
        <v>710</v>
      </c>
      <c r="B83" s="520"/>
      <c r="C83" s="520"/>
      <c r="D83" s="520"/>
      <c r="E83" s="520"/>
      <c r="F83" s="520"/>
      <c r="G83" s="520"/>
      <c r="H83" s="520"/>
      <c r="I83" s="520"/>
      <c r="J83" s="520"/>
      <c r="K83" s="520"/>
      <c r="L83" s="520"/>
      <c r="M83" s="50"/>
      <c r="N83" s="50"/>
      <c r="O83" s="50"/>
      <c r="P83" s="50"/>
      <c r="Q83" s="50"/>
    </row>
    <row r="84" spans="1:18" s="38" customFormat="1" ht="21" customHeight="1">
      <c r="A84" s="540" t="s">
        <v>727</v>
      </c>
      <c r="B84" s="540"/>
      <c r="C84" s="540"/>
      <c r="D84" s="540"/>
      <c r="E84" s="540"/>
      <c r="F84" s="540"/>
      <c r="G84" s="540"/>
      <c r="H84" s="540"/>
      <c r="I84" s="540"/>
      <c r="J84" s="540"/>
      <c r="K84" s="540"/>
      <c r="L84" s="540"/>
      <c r="M84" s="47"/>
      <c r="N84" s="47"/>
      <c r="O84" s="47"/>
      <c r="P84" s="47"/>
      <c r="Q84" s="47"/>
      <c r="R84" s="37"/>
    </row>
    <row r="85" spans="1:18" s="18" customFormat="1" ht="18" customHeight="1">
      <c r="A85" s="69"/>
      <c r="B85" s="539" t="s">
        <v>817</v>
      </c>
      <c r="C85" s="539"/>
      <c r="D85" s="539"/>
      <c r="E85" s="539"/>
      <c r="F85" s="539"/>
      <c r="G85" s="539"/>
      <c r="H85" s="539"/>
      <c r="I85" s="209"/>
      <c r="J85" s="210"/>
      <c r="K85" s="210"/>
      <c r="L85" s="210"/>
      <c r="M85" s="49"/>
      <c r="N85" s="49"/>
      <c r="O85" s="49"/>
      <c r="P85" s="49"/>
      <c r="Q85" s="49"/>
      <c r="R85" s="39"/>
    </row>
    <row r="86" spans="1:18" s="18" customFormat="1" ht="18" customHeight="1">
      <c r="A86" s="69"/>
      <c r="B86" s="539" t="s">
        <v>815</v>
      </c>
      <c r="C86" s="539"/>
      <c r="D86" s="539"/>
      <c r="E86" s="539"/>
      <c r="F86" s="539"/>
      <c r="G86" s="539"/>
      <c r="H86" s="539"/>
      <c r="I86" s="208"/>
      <c r="J86" s="210"/>
      <c r="K86" s="210"/>
      <c r="L86" s="210"/>
      <c r="M86" s="49"/>
      <c r="N86" s="49"/>
      <c r="O86" s="49"/>
      <c r="P86" s="49"/>
      <c r="Q86" s="49"/>
      <c r="R86" s="39"/>
    </row>
    <row r="87" spans="1:17" s="18" customFormat="1" ht="18" customHeight="1">
      <c r="A87" s="69"/>
      <c r="B87" s="539" t="s">
        <v>816</v>
      </c>
      <c r="C87" s="539"/>
      <c r="D87" s="539"/>
      <c r="E87" s="539"/>
      <c r="F87" s="539"/>
      <c r="G87" s="539"/>
      <c r="H87" s="539"/>
      <c r="I87" s="208"/>
      <c r="J87" s="210"/>
      <c r="K87" s="210"/>
      <c r="L87" s="210"/>
      <c r="M87" s="48"/>
      <c r="N87" s="48"/>
      <c r="O87" s="48"/>
      <c r="P87" s="48"/>
      <c r="Q87" s="48"/>
    </row>
    <row r="88" spans="1:17" s="18" customFormat="1" ht="18" customHeight="1">
      <c r="A88" s="69"/>
      <c r="B88" s="539" t="s">
        <v>734</v>
      </c>
      <c r="C88" s="539"/>
      <c r="D88" s="539"/>
      <c r="E88" s="539"/>
      <c r="F88" s="211"/>
      <c r="G88" s="212"/>
      <c r="H88" s="211"/>
      <c r="I88" s="211"/>
      <c r="J88" s="211"/>
      <c r="K88" s="211"/>
      <c r="L88" s="210"/>
      <c r="M88" s="48"/>
      <c r="N88" s="48"/>
      <c r="O88" s="48"/>
      <c r="P88" s="48"/>
      <c r="Q88" s="48"/>
    </row>
    <row r="89" spans="1:17" ht="22.5" customHeight="1">
      <c r="A89" s="580" t="s">
        <v>718</v>
      </c>
      <c r="B89" s="580"/>
      <c r="C89" s="580"/>
      <c r="D89" s="580"/>
      <c r="E89" s="580"/>
      <c r="F89" s="580"/>
      <c r="G89" s="580"/>
      <c r="H89" s="580"/>
      <c r="I89" s="580"/>
      <c r="J89" s="580"/>
      <c r="K89" s="580"/>
      <c r="L89" s="213"/>
      <c r="M89" s="45"/>
      <c r="N89" s="45"/>
      <c r="O89" s="45"/>
      <c r="P89" s="45"/>
      <c r="Q89" s="45"/>
    </row>
    <row r="90" spans="1:17" ht="24" customHeight="1">
      <c r="A90" s="520" t="s">
        <v>719</v>
      </c>
      <c r="B90" s="520"/>
      <c r="C90" s="520"/>
      <c r="D90" s="520"/>
      <c r="E90" s="520"/>
      <c r="F90" s="520"/>
      <c r="G90" s="520"/>
      <c r="H90" s="520"/>
      <c r="I90" s="520"/>
      <c r="J90" s="520"/>
      <c r="K90" s="520"/>
      <c r="L90" s="213"/>
      <c r="M90" s="45"/>
      <c r="N90" s="45"/>
      <c r="O90" s="45"/>
      <c r="P90" s="45"/>
      <c r="Q90" s="45"/>
    </row>
    <row r="91" spans="1:12" ht="33.75" customHeight="1">
      <c r="A91" s="519" t="s">
        <v>525</v>
      </c>
      <c r="B91" s="519"/>
      <c r="C91" s="519"/>
      <c r="D91" s="519"/>
      <c r="E91" s="519"/>
      <c r="F91" s="519"/>
      <c r="G91" s="519"/>
      <c r="H91" s="519"/>
      <c r="I91" s="519"/>
      <c r="J91" s="519"/>
      <c r="K91" s="519"/>
      <c r="L91" s="519"/>
    </row>
    <row r="92" spans="1:12" ht="15.75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</row>
    <row r="93" spans="1:12" ht="15.75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</row>
    <row r="94" spans="1:12" ht="15.75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</row>
    <row r="95" spans="1:12" ht="15.75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</row>
    <row r="96" spans="1:12" ht="15.75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</row>
    <row r="97" spans="1:12" ht="15.75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</row>
    <row r="98" spans="1:12" ht="15.75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</row>
    <row r="99" spans="1:12" ht="15.75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</row>
    <row r="100" spans="1:12" ht="15.75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</row>
    <row r="101" spans="1:12" ht="15.75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</row>
    <row r="102" spans="1:12" ht="15.75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</row>
    <row r="103" spans="1:12" ht="15.75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</row>
    <row r="104" spans="1:12" ht="15.75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</row>
    <row r="105" spans="1:12" ht="15.75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</row>
    <row r="106" spans="1:12" ht="15.75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</row>
    <row r="107" spans="1:12" ht="15.75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</row>
    <row r="108" spans="1:12" ht="15.75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</row>
    <row r="109" spans="1:12" ht="15.75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</row>
    <row r="110" spans="1:12" ht="15.75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</row>
    <row r="111" spans="1:12" ht="15.75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</row>
    <row r="112" spans="1:12" ht="15.75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</row>
    <row r="113" spans="1:12" ht="15.75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</row>
    <row r="114" spans="1:12" ht="15.75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</row>
    <row r="115" spans="1:12" ht="15.75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</row>
    <row r="116" spans="1:12" ht="15.75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</row>
    <row r="117" spans="1:12" ht="15.75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</row>
    <row r="118" spans="1:12" ht="15.75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</row>
    <row r="119" spans="1:12" ht="15.75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</row>
    <row r="120" spans="1:12" ht="15.75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</row>
    <row r="122" ht="21" customHeight="1"/>
    <row r="186" ht="14.25" customHeight="1"/>
    <row r="199" spans="3:4" ht="15">
      <c r="C199" s="74"/>
      <c r="D199" s="74"/>
    </row>
    <row r="200" spans="3:4" ht="15">
      <c r="C200" s="74"/>
      <c r="D200" s="74"/>
    </row>
  </sheetData>
  <sheetProtection/>
  <mergeCells count="165">
    <mergeCell ref="D55:G55"/>
    <mergeCell ref="H55:L55"/>
    <mergeCell ref="D52:G52"/>
    <mergeCell ref="H52:L52"/>
    <mergeCell ref="D51:G51"/>
    <mergeCell ref="H51:L51"/>
    <mergeCell ref="D56:G56"/>
    <mergeCell ref="H56:L56"/>
    <mergeCell ref="D53:G53"/>
    <mergeCell ref="H53:L53"/>
    <mergeCell ref="D54:G54"/>
    <mergeCell ref="H54:L54"/>
    <mergeCell ref="A47:L47"/>
    <mergeCell ref="D48:G48"/>
    <mergeCell ref="H48:L48"/>
    <mergeCell ref="D49:G49"/>
    <mergeCell ref="H49:L49"/>
    <mergeCell ref="D50:G50"/>
    <mergeCell ref="H50:L50"/>
    <mergeCell ref="H43:I43"/>
    <mergeCell ref="K43:L43"/>
    <mergeCell ref="H42:I42"/>
    <mergeCell ref="K42:L42"/>
    <mergeCell ref="H45:I45"/>
    <mergeCell ref="K45:L45"/>
    <mergeCell ref="H40:I40"/>
    <mergeCell ref="K40:L40"/>
    <mergeCell ref="H39:I39"/>
    <mergeCell ref="K39:L39"/>
    <mergeCell ref="H41:I41"/>
    <mergeCell ref="K41:L41"/>
    <mergeCell ref="A35:L35"/>
    <mergeCell ref="H36:I36"/>
    <mergeCell ref="K36:L36"/>
    <mergeCell ref="H37:I37"/>
    <mergeCell ref="K37:L37"/>
    <mergeCell ref="H38:I38"/>
    <mergeCell ref="K38:L38"/>
    <mergeCell ref="H32:I32"/>
    <mergeCell ref="K32:L32"/>
    <mergeCell ref="H33:I33"/>
    <mergeCell ref="K33:L33"/>
    <mergeCell ref="H34:I34"/>
    <mergeCell ref="K34:L34"/>
    <mergeCell ref="H29:I29"/>
    <mergeCell ref="K29:L29"/>
    <mergeCell ref="H30:I30"/>
    <mergeCell ref="K30:L30"/>
    <mergeCell ref="H31:I31"/>
    <mergeCell ref="K31:L31"/>
    <mergeCell ref="H24:I24"/>
    <mergeCell ref="K24:L24"/>
    <mergeCell ref="H25:I25"/>
    <mergeCell ref="K25:L25"/>
    <mergeCell ref="A27:L27"/>
    <mergeCell ref="H28:I28"/>
    <mergeCell ref="K28:L28"/>
    <mergeCell ref="H16:I16"/>
    <mergeCell ref="K16:L16"/>
    <mergeCell ref="H18:I18"/>
    <mergeCell ref="K18:L18"/>
    <mergeCell ref="H17:I17"/>
    <mergeCell ref="K17:L17"/>
    <mergeCell ref="K11:L11"/>
    <mergeCell ref="H12:I12"/>
    <mergeCell ref="K12:L12"/>
    <mergeCell ref="H13:I13"/>
    <mergeCell ref="K13:L13"/>
    <mergeCell ref="H14:I14"/>
    <mergeCell ref="K14:L14"/>
    <mergeCell ref="H2:I2"/>
    <mergeCell ref="K2:L2"/>
    <mergeCell ref="H7:I7"/>
    <mergeCell ref="K7:L7"/>
    <mergeCell ref="H5:I5"/>
    <mergeCell ref="K5:L5"/>
    <mergeCell ref="H3:I3"/>
    <mergeCell ref="K3:L3"/>
    <mergeCell ref="H4:I4"/>
    <mergeCell ref="K4:L4"/>
    <mergeCell ref="H6:I6"/>
    <mergeCell ref="K6:L6"/>
    <mergeCell ref="H15:I15"/>
    <mergeCell ref="K15:L15"/>
    <mergeCell ref="H8:I8"/>
    <mergeCell ref="K8:L8"/>
    <mergeCell ref="A9:L9"/>
    <mergeCell ref="H10:I10"/>
    <mergeCell ref="K10:L10"/>
    <mergeCell ref="H11:I11"/>
    <mergeCell ref="H26:I26"/>
    <mergeCell ref="K26:L26"/>
    <mergeCell ref="H19:I19"/>
    <mergeCell ref="K19:L19"/>
    <mergeCell ref="H21:I21"/>
    <mergeCell ref="K21:L21"/>
    <mergeCell ref="H20:I20"/>
    <mergeCell ref="K20:L20"/>
    <mergeCell ref="H22:I22"/>
    <mergeCell ref="K22:L22"/>
    <mergeCell ref="D65:G65"/>
    <mergeCell ref="A89:K89"/>
    <mergeCell ref="A90:K90"/>
    <mergeCell ref="D79:G79"/>
    <mergeCell ref="D80:G80"/>
    <mergeCell ref="D81:G81"/>
    <mergeCell ref="B87:E87"/>
    <mergeCell ref="F87:H87"/>
    <mergeCell ref="B88:E88"/>
    <mergeCell ref="B79:C79"/>
    <mergeCell ref="D59:G59"/>
    <mergeCell ref="D60:G60"/>
    <mergeCell ref="D61:G61"/>
    <mergeCell ref="D62:G62"/>
    <mergeCell ref="D63:G63"/>
    <mergeCell ref="D64:G64"/>
    <mergeCell ref="C72:G72"/>
    <mergeCell ref="C73:G73"/>
    <mergeCell ref="C70:G70"/>
    <mergeCell ref="C71:G71"/>
    <mergeCell ref="C68:G68"/>
    <mergeCell ref="D66:G66"/>
    <mergeCell ref="C74:G74"/>
    <mergeCell ref="C76:G76"/>
    <mergeCell ref="B81:C81"/>
    <mergeCell ref="B82:C82"/>
    <mergeCell ref="A75:L75"/>
    <mergeCell ref="H76:L76"/>
    <mergeCell ref="H77:L77"/>
    <mergeCell ref="A78:L78"/>
    <mergeCell ref="B80:C80"/>
    <mergeCell ref="B85:E85"/>
    <mergeCell ref="F85:H85"/>
    <mergeCell ref="B86:E86"/>
    <mergeCell ref="F86:H86"/>
    <mergeCell ref="A84:L84"/>
    <mergeCell ref="C77:G77"/>
    <mergeCell ref="A91:L91"/>
    <mergeCell ref="A83:L83"/>
    <mergeCell ref="A67:L67"/>
    <mergeCell ref="H68:L68"/>
    <mergeCell ref="A69:L69"/>
    <mergeCell ref="H70:L70"/>
    <mergeCell ref="H71:L71"/>
    <mergeCell ref="H72:L72"/>
    <mergeCell ref="H73:L73"/>
    <mergeCell ref="H74:L74"/>
    <mergeCell ref="A1:L1"/>
    <mergeCell ref="A57:L57"/>
    <mergeCell ref="H58:L58"/>
    <mergeCell ref="D58:G58"/>
    <mergeCell ref="H44:I44"/>
    <mergeCell ref="K44:L44"/>
    <mergeCell ref="H46:I46"/>
    <mergeCell ref="K46:L46"/>
    <mergeCell ref="H23:I23"/>
    <mergeCell ref="K23:L23"/>
    <mergeCell ref="H63:L63"/>
    <mergeCell ref="H64:L64"/>
    <mergeCell ref="H65:L65"/>
    <mergeCell ref="H66:L66"/>
    <mergeCell ref="H59:L59"/>
    <mergeCell ref="H60:L60"/>
    <mergeCell ref="H61:L61"/>
    <mergeCell ref="H62:L62"/>
  </mergeCells>
  <printOptions/>
  <pageMargins left="0.22" right="0.17" top="0.36" bottom="0.4" header="0.31" footer="0.23"/>
  <pageSetup horizontalDpi="600" verticalDpi="600" orientation="portrait" paperSize="9" scale="67" r:id="rId3"/>
  <headerFooter alignWithMargins="0">
    <oddFooter>&amp;RЛист &amp;P+13
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0"/>
  <sheetViews>
    <sheetView zoomScalePageLayoutView="0" workbookViewId="0" topLeftCell="A19">
      <selection activeCell="B29" sqref="B29"/>
    </sheetView>
  </sheetViews>
  <sheetFormatPr defaultColWidth="9.00390625" defaultRowHeight="12.75"/>
  <cols>
    <col min="1" max="1" width="7.625" style="237" customWidth="1"/>
    <col min="2" max="2" width="11.375" style="69" customWidth="1"/>
    <col min="3" max="3" width="37.375" style="69" customWidth="1"/>
    <col min="4" max="4" width="19.125" style="69" customWidth="1"/>
    <col min="5" max="5" width="13.875" style="69" customWidth="1"/>
    <col min="6" max="6" width="9.875" style="69" customWidth="1"/>
    <col min="7" max="7" width="14.875" style="69" customWidth="1"/>
    <col min="8" max="8" width="17.875" style="69" customWidth="1"/>
    <col min="9" max="9" width="3.25390625" style="69" customWidth="1"/>
    <col min="10" max="10" width="4.625" style="69" hidden="1" customWidth="1"/>
    <col min="11" max="11" width="19.25390625" style="69" customWidth="1"/>
    <col min="12" max="12" width="0.74609375" style="69" customWidth="1"/>
    <col min="13" max="16384" width="9.125" style="69" customWidth="1"/>
  </cols>
  <sheetData>
    <row r="1" spans="1:12" s="27" customFormat="1" ht="18.75" customHeight="1">
      <c r="A1" s="615" t="s">
        <v>348</v>
      </c>
      <c r="B1" s="616"/>
      <c r="C1" s="616"/>
      <c r="D1" s="616"/>
      <c r="E1" s="616"/>
      <c r="F1" s="616"/>
      <c r="G1" s="617"/>
      <c r="H1" s="90"/>
      <c r="I1" s="90"/>
      <c r="J1" s="90"/>
      <c r="K1" s="90"/>
      <c r="L1" s="87"/>
    </row>
    <row r="2" spans="1:11" ht="37.5" customHeight="1">
      <c r="A2" s="80" t="s">
        <v>154</v>
      </c>
      <c r="B2" s="77" t="s">
        <v>155</v>
      </c>
      <c r="C2" s="83" t="s">
        <v>156</v>
      </c>
      <c r="D2" s="97" t="s">
        <v>322</v>
      </c>
      <c r="E2" s="97" t="s">
        <v>349</v>
      </c>
      <c r="F2" s="295" t="s">
        <v>179</v>
      </c>
      <c r="G2" s="98" t="s">
        <v>377</v>
      </c>
      <c r="H2" s="88"/>
      <c r="I2" s="91"/>
      <c r="J2" s="91"/>
      <c r="K2" s="45"/>
    </row>
    <row r="3" spans="1:11" ht="15.75" hidden="1">
      <c r="A3" s="287"/>
      <c r="B3" s="96"/>
      <c r="C3" s="625" t="s">
        <v>323</v>
      </c>
      <c r="D3" s="163">
        <v>4</v>
      </c>
      <c r="E3" s="164">
        <v>0.75</v>
      </c>
      <c r="F3" s="165">
        <v>124</v>
      </c>
      <c r="G3" s="93">
        <v>124</v>
      </c>
      <c r="H3" s="89"/>
      <c r="I3" s="91"/>
      <c r="J3" s="91"/>
      <c r="K3" s="45"/>
    </row>
    <row r="4" spans="1:11" ht="26.25" customHeight="1">
      <c r="A4" s="238">
        <f>'[1]Тенты'!A77</f>
        <v>399</v>
      </c>
      <c r="B4" s="102" t="s">
        <v>359</v>
      </c>
      <c r="C4" s="626"/>
      <c r="D4" s="166">
        <v>10</v>
      </c>
      <c r="E4" s="169">
        <v>1.27</v>
      </c>
      <c r="F4" s="166">
        <v>232</v>
      </c>
      <c r="G4" s="105">
        <v>2000</v>
      </c>
      <c r="H4" s="89"/>
      <c r="I4" s="91"/>
      <c r="J4" s="91"/>
      <c r="K4" s="45"/>
    </row>
    <row r="5" spans="1:11" ht="17.25" customHeight="1" hidden="1">
      <c r="A5" s="238"/>
      <c r="B5" s="102" t="s">
        <v>18</v>
      </c>
      <c r="C5" s="162"/>
      <c r="D5" s="167">
        <v>10</v>
      </c>
      <c r="E5" s="170">
        <v>1.6</v>
      </c>
      <c r="F5" s="167">
        <v>298</v>
      </c>
      <c r="G5" s="105">
        <v>3754.8</v>
      </c>
      <c r="H5" s="89"/>
      <c r="I5" s="91"/>
      <c r="J5" s="91"/>
      <c r="K5" s="45"/>
    </row>
    <row r="6" spans="1:11" ht="24" customHeight="1">
      <c r="A6" s="238">
        <f>A4+1</f>
        <v>400</v>
      </c>
      <c r="B6" s="102" t="s">
        <v>360</v>
      </c>
      <c r="C6" s="162" t="s">
        <v>324</v>
      </c>
      <c r="D6" s="167">
        <v>16</v>
      </c>
      <c r="E6" s="170">
        <v>2.55</v>
      </c>
      <c r="F6" s="167">
        <v>490</v>
      </c>
      <c r="G6" s="105">
        <v>4900</v>
      </c>
      <c r="H6" s="89"/>
      <c r="I6" s="91"/>
      <c r="J6" s="91"/>
      <c r="K6" s="45"/>
    </row>
    <row r="7" spans="1:11" s="235" customFormat="1" ht="15.75" customHeight="1">
      <c r="A7" s="238">
        <f>A6+1</f>
        <v>401</v>
      </c>
      <c r="B7" s="102" t="s">
        <v>361</v>
      </c>
      <c r="C7" s="626" t="s">
        <v>325</v>
      </c>
      <c r="D7" s="167">
        <v>8</v>
      </c>
      <c r="E7" s="170">
        <v>1.4</v>
      </c>
      <c r="F7" s="167">
        <v>261</v>
      </c>
      <c r="G7" s="105">
        <v>2280</v>
      </c>
      <c r="H7" s="239"/>
      <c r="I7" s="240"/>
      <c r="J7" s="240"/>
      <c r="K7" s="241"/>
    </row>
    <row r="8" spans="1:11" s="235" customFormat="1" ht="15.75" customHeight="1">
      <c r="A8" s="238">
        <f aca="true" t="shared" si="0" ref="A8:A15">A7+1</f>
        <v>402</v>
      </c>
      <c r="B8" s="102" t="s">
        <v>362</v>
      </c>
      <c r="C8" s="626"/>
      <c r="D8" s="167">
        <v>10</v>
      </c>
      <c r="E8" s="170">
        <v>1.6</v>
      </c>
      <c r="F8" s="167">
        <v>298</v>
      </c>
      <c r="G8" s="105">
        <v>2700</v>
      </c>
      <c r="H8" s="239"/>
      <c r="I8" s="240"/>
      <c r="J8" s="240"/>
      <c r="K8" s="241"/>
    </row>
    <row r="9" spans="1:11" ht="15" customHeight="1">
      <c r="A9" s="238">
        <f t="shared" si="0"/>
        <v>403</v>
      </c>
      <c r="B9" s="102" t="s">
        <v>363</v>
      </c>
      <c r="C9" s="626" t="s">
        <v>326</v>
      </c>
      <c r="D9" s="167">
        <v>6</v>
      </c>
      <c r="E9" s="170">
        <v>1.2</v>
      </c>
      <c r="F9" s="167">
        <v>235</v>
      </c>
      <c r="G9" s="105">
        <v>1980</v>
      </c>
      <c r="H9" s="89"/>
      <c r="I9" s="91"/>
      <c r="J9" s="91"/>
      <c r="K9" s="45"/>
    </row>
    <row r="10" spans="1:11" ht="15.75">
      <c r="A10" s="238">
        <f t="shared" si="0"/>
        <v>404</v>
      </c>
      <c r="B10" s="102" t="s">
        <v>364</v>
      </c>
      <c r="C10" s="626"/>
      <c r="D10" s="167">
        <v>8</v>
      </c>
      <c r="E10" s="170">
        <v>1.4</v>
      </c>
      <c r="F10" s="167">
        <v>274</v>
      </c>
      <c r="G10" s="105">
        <v>2450</v>
      </c>
      <c r="H10" s="89"/>
      <c r="I10" s="91"/>
      <c r="J10" s="91"/>
      <c r="K10" s="45"/>
    </row>
    <row r="11" spans="1:11" ht="15.75">
      <c r="A11" s="238">
        <f t="shared" si="0"/>
        <v>405</v>
      </c>
      <c r="B11" s="102" t="s">
        <v>365</v>
      </c>
      <c r="C11" s="626"/>
      <c r="D11" s="167">
        <v>10</v>
      </c>
      <c r="E11" s="170">
        <v>1.6</v>
      </c>
      <c r="F11" s="167">
        <v>313</v>
      </c>
      <c r="G11" s="105">
        <v>2900</v>
      </c>
      <c r="H11" s="89"/>
      <c r="I11" s="91"/>
      <c r="J11" s="91"/>
      <c r="K11" s="45"/>
    </row>
    <row r="12" spans="1:11" ht="15.75">
      <c r="A12" s="238">
        <f t="shared" si="0"/>
        <v>406</v>
      </c>
      <c r="B12" s="102" t="s">
        <v>366</v>
      </c>
      <c r="C12" s="626" t="s">
        <v>327</v>
      </c>
      <c r="D12" s="167">
        <v>4</v>
      </c>
      <c r="E12" s="170">
        <v>0.75</v>
      </c>
      <c r="F12" s="167">
        <v>154</v>
      </c>
      <c r="G12" s="105">
        <v>1080</v>
      </c>
      <c r="H12" s="89"/>
      <c r="I12" s="91"/>
      <c r="J12" s="91"/>
      <c r="K12" s="45"/>
    </row>
    <row r="13" spans="1:11" ht="15.75">
      <c r="A13" s="238">
        <f t="shared" si="0"/>
        <v>407</v>
      </c>
      <c r="B13" s="102" t="s">
        <v>367</v>
      </c>
      <c r="C13" s="626"/>
      <c r="D13" s="167">
        <v>6</v>
      </c>
      <c r="E13" s="170">
        <v>1.2</v>
      </c>
      <c r="F13" s="167">
        <v>246</v>
      </c>
      <c r="G13" s="105">
        <v>2110</v>
      </c>
      <c r="H13" s="89"/>
      <c r="I13" s="91"/>
      <c r="J13" s="91"/>
      <c r="K13" s="45"/>
    </row>
    <row r="14" spans="1:11" ht="15.75">
      <c r="A14" s="238">
        <f t="shared" si="0"/>
        <v>408</v>
      </c>
      <c r="B14" s="102" t="s">
        <v>368</v>
      </c>
      <c r="C14" s="626"/>
      <c r="D14" s="167">
        <v>8</v>
      </c>
      <c r="E14" s="170">
        <v>1.4</v>
      </c>
      <c r="F14" s="167">
        <v>287</v>
      </c>
      <c r="G14" s="105">
        <v>2580</v>
      </c>
      <c r="H14" s="89"/>
      <c r="I14" s="91"/>
      <c r="J14" s="91"/>
      <c r="K14" s="45"/>
    </row>
    <row r="15" spans="1:11" ht="15.75">
      <c r="A15" s="238">
        <f t="shared" si="0"/>
        <v>409</v>
      </c>
      <c r="B15" s="103" t="s">
        <v>369</v>
      </c>
      <c r="C15" s="627"/>
      <c r="D15" s="168">
        <v>10</v>
      </c>
      <c r="E15" s="171">
        <v>1.6</v>
      </c>
      <c r="F15" s="168">
        <v>328</v>
      </c>
      <c r="G15" s="106">
        <v>3050</v>
      </c>
      <c r="H15" s="89"/>
      <c r="I15" s="91"/>
      <c r="J15" s="91"/>
      <c r="K15" s="45"/>
    </row>
    <row r="16" spans="1:11" ht="21.75" customHeight="1">
      <c r="A16" s="618" t="s">
        <v>379</v>
      </c>
      <c r="B16" s="619"/>
      <c r="C16" s="619"/>
      <c r="D16" s="619"/>
      <c r="E16" s="619"/>
      <c r="F16" s="619"/>
      <c r="G16" s="620"/>
      <c r="H16" s="91"/>
      <c r="I16" s="91"/>
      <c r="J16" s="91"/>
      <c r="K16" s="45"/>
    </row>
    <row r="17" spans="1:10" ht="31.5" customHeight="1">
      <c r="A17" s="94" t="s">
        <v>154</v>
      </c>
      <c r="B17" s="92" t="s">
        <v>155</v>
      </c>
      <c r="C17" s="95" t="s">
        <v>156</v>
      </c>
      <c r="D17" s="100" t="s">
        <v>328</v>
      </c>
      <c r="E17" s="101" t="s">
        <v>329</v>
      </c>
      <c r="F17" s="621" t="s">
        <v>177</v>
      </c>
      <c r="G17" s="622"/>
      <c r="H17" s="1"/>
      <c r="I17" s="1"/>
      <c r="J17" s="1"/>
    </row>
    <row r="18" spans="1:10" ht="33" customHeight="1">
      <c r="A18" s="288">
        <f>A15+1</f>
        <v>410</v>
      </c>
      <c r="B18" s="104" t="s">
        <v>370</v>
      </c>
      <c r="C18" s="172" t="s">
        <v>330</v>
      </c>
      <c r="D18" s="176" t="s">
        <v>331</v>
      </c>
      <c r="E18" s="166">
        <v>6</v>
      </c>
      <c r="F18" s="623">
        <v>225</v>
      </c>
      <c r="G18" s="624"/>
      <c r="H18" s="1"/>
      <c r="I18" s="1"/>
      <c r="J18" s="1"/>
    </row>
    <row r="19" spans="1:10" ht="18" customHeight="1">
      <c r="A19" s="289">
        <f aca="true" t="shared" si="1" ref="A19:A24">A18+1</f>
        <v>411</v>
      </c>
      <c r="B19" s="102" t="s">
        <v>371</v>
      </c>
      <c r="C19" s="173" t="s">
        <v>332</v>
      </c>
      <c r="D19" s="177" t="s">
        <v>333</v>
      </c>
      <c r="E19" s="167">
        <v>6</v>
      </c>
      <c r="F19" s="634">
        <v>272</v>
      </c>
      <c r="G19" s="635"/>
      <c r="H19" s="1"/>
      <c r="I19" s="1"/>
      <c r="J19" s="1"/>
    </row>
    <row r="20" spans="1:10" ht="18" customHeight="1">
      <c r="A20" s="289">
        <f t="shared" si="1"/>
        <v>412</v>
      </c>
      <c r="B20" s="102" t="s">
        <v>372</v>
      </c>
      <c r="C20" s="174" t="s">
        <v>334</v>
      </c>
      <c r="D20" s="177" t="s">
        <v>335</v>
      </c>
      <c r="E20" s="179">
        <v>6</v>
      </c>
      <c r="F20" s="636">
        <v>272</v>
      </c>
      <c r="G20" s="637"/>
      <c r="H20" s="1"/>
      <c r="I20" s="1"/>
      <c r="J20" s="1"/>
    </row>
    <row r="21" spans="1:10" ht="18" customHeight="1">
      <c r="A21" s="289">
        <f t="shared" si="1"/>
        <v>413</v>
      </c>
      <c r="B21" s="102" t="s">
        <v>373</v>
      </c>
      <c r="C21" s="174" t="s">
        <v>336</v>
      </c>
      <c r="D21" s="177" t="s">
        <v>337</v>
      </c>
      <c r="E21" s="179">
        <v>2.1</v>
      </c>
      <c r="F21" s="608">
        <v>31</v>
      </c>
      <c r="G21" s="609"/>
      <c r="H21" s="1"/>
      <c r="I21" s="1"/>
      <c r="J21" s="1"/>
    </row>
    <row r="22" spans="1:10" ht="18" customHeight="1">
      <c r="A22" s="289">
        <f t="shared" si="1"/>
        <v>414</v>
      </c>
      <c r="B22" s="102" t="s">
        <v>374</v>
      </c>
      <c r="C22" s="174" t="s">
        <v>336</v>
      </c>
      <c r="D22" s="177" t="s">
        <v>338</v>
      </c>
      <c r="E22" s="179">
        <v>2.1</v>
      </c>
      <c r="F22" s="608">
        <v>32</v>
      </c>
      <c r="G22" s="609"/>
      <c r="H22" s="1"/>
      <c r="I22" s="1"/>
      <c r="J22" s="1"/>
    </row>
    <row r="23" spans="1:10" ht="18" customHeight="1">
      <c r="A23" s="289">
        <f t="shared" si="1"/>
        <v>415</v>
      </c>
      <c r="B23" s="102" t="s">
        <v>375</v>
      </c>
      <c r="C23" s="174" t="s">
        <v>336</v>
      </c>
      <c r="D23" s="177" t="s">
        <v>339</v>
      </c>
      <c r="E23" s="179">
        <v>2.1</v>
      </c>
      <c r="F23" s="608">
        <v>35</v>
      </c>
      <c r="G23" s="609"/>
      <c r="H23" s="1"/>
      <c r="I23" s="1"/>
      <c r="J23" s="1"/>
    </row>
    <row r="24" spans="1:10" ht="18" customHeight="1">
      <c r="A24" s="289">
        <f t="shared" si="1"/>
        <v>416</v>
      </c>
      <c r="B24" s="103" t="s">
        <v>376</v>
      </c>
      <c r="C24" s="175" t="s">
        <v>336</v>
      </c>
      <c r="D24" s="178" t="s">
        <v>340</v>
      </c>
      <c r="E24" s="180">
        <v>2.1</v>
      </c>
      <c r="F24" s="610">
        <v>35</v>
      </c>
      <c r="G24" s="611"/>
      <c r="H24" s="1"/>
      <c r="I24" s="1"/>
      <c r="J24" s="1"/>
    </row>
    <row r="25" spans="1:10" ht="18.75" customHeight="1">
      <c r="A25" s="612" t="s">
        <v>378</v>
      </c>
      <c r="B25" s="613"/>
      <c r="C25" s="613"/>
      <c r="D25" s="613"/>
      <c r="E25" s="613"/>
      <c r="F25" s="613"/>
      <c r="G25" s="614"/>
      <c r="H25" s="1"/>
      <c r="I25" s="1"/>
      <c r="J25" s="1"/>
    </row>
    <row r="26" spans="1:10" ht="31.5" customHeight="1">
      <c r="A26" s="94" t="s">
        <v>154</v>
      </c>
      <c r="B26" s="92" t="s">
        <v>155</v>
      </c>
      <c r="C26" s="607" t="s">
        <v>156</v>
      </c>
      <c r="D26" s="607"/>
      <c r="E26" s="99" t="s">
        <v>341</v>
      </c>
      <c r="F26" s="607" t="s">
        <v>178</v>
      </c>
      <c r="G26" s="607"/>
      <c r="H26" s="1"/>
      <c r="I26" s="1"/>
      <c r="J26" s="1"/>
    </row>
    <row r="27" spans="1:10" ht="18" customHeight="1">
      <c r="A27" s="290">
        <f>A24+1</f>
        <v>417</v>
      </c>
      <c r="B27" s="357" t="s">
        <v>380</v>
      </c>
      <c r="C27" s="628" t="s">
        <v>342</v>
      </c>
      <c r="D27" s="629"/>
      <c r="E27" s="176" t="s">
        <v>343</v>
      </c>
      <c r="F27" s="638">
        <v>400</v>
      </c>
      <c r="G27" s="639"/>
      <c r="H27" s="1"/>
      <c r="I27" s="1"/>
      <c r="J27" s="1"/>
    </row>
    <row r="28" spans="1:10" ht="18" customHeight="1">
      <c r="A28" s="291">
        <f>A27+1</f>
        <v>418</v>
      </c>
      <c r="B28" s="358" t="s">
        <v>381</v>
      </c>
      <c r="C28" s="630" t="s">
        <v>344</v>
      </c>
      <c r="D28" s="631"/>
      <c r="E28" s="177" t="s">
        <v>345</v>
      </c>
      <c r="F28" s="608">
        <v>160</v>
      </c>
      <c r="G28" s="609"/>
      <c r="H28" s="1"/>
      <c r="I28" s="1"/>
      <c r="J28" s="1"/>
    </row>
    <row r="29" spans="1:10" ht="18" customHeight="1">
      <c r="A29" s="292">
        <f>A28+1</f>
        <v>419</v>
      </c>
      <c r="B29" s="359" t="s">
        <v>382</v>
      </c>
      <c r="C29" s="632" t="s">
        <v>346</v>
      </c>
      <c r="D29" s="633"/>
      <c r="E29" s="178" t="s">
        <v>347</v>
      </c>
      <c r="F29" s="610">
        <v>300</v>
      </c>
      <c r="G29" s="611"/>
      <c r="H29" s="1"/>
      <c r="I29" s="1"/>
      <c r="J29" s="1"/>
    </row>
    <row r="30" ht="15">
      <c r="E30" s="74"/>
    </row>
    <row r="53" ht="15">
      <c r="F53" s="360"/>
    </row>
    <row r="54" ht="15">
      <c r="F54" s="360"/>
    </row>
    <row r="55" ht="15">
      <c r="F55" s="360"/>
    </row>
    <row r="56" ht="15">
      <c r="F56" s="360"/>
    </row>
    <row r="57" ht="15">
      <c r="F57" s="360"/>
    </row>
    <row r="58" ht="15">
      <c r="F58" s="360"/>
    </row>
    <row r="59" ht="15">
      <c r="F59" s="360"/>
    </row>
    <row r="60" ht="15">
      <c r="F60" s="360"/>
    </row>
    <row r="61" ht="15">
      <c r="F61" s="361"/>
    </row>
    <row r="62" ht="15">
      <c r="F62" s="361"/>
    </row>
    <row r="63" ht="15">
      <c r="F63" s="361"/>
    </row>
    <row r="64" ht="15">
      <c r="F64" s="361"/>
    </row>
    <row r="65" ht="15">
      <c r="F65" s="361"/>
    </row>
    <row r="66" ht="15">
      <c r="F66" s="361"/>
    </row>
    <row r="67" ht="15">
      <c r="F67" s="361"/>
    </row>
    <row r="68" ht="15">
      <c r="F68" s="361"/>
    </row>
    <row r="122" ht="21" customHeight="1"/>
    <row r="186" ht="14.25" customHeight="1"/>
    <row r="199" spans="3:4" ht="15">
      <c r="C199" s="74"/>
      <c r="D199" s="74"/>
    </row>
    <row r="200" spans="3:4" ht="15">
      <c r="C200" s="74"/>
      <c r="D200" s="74"/>
    </row>
  </sheetData>
  <sheetProtection/>
  <mergeCells count="23">
    <mergeCell ref="F21:G21"/>
    <mergeCell ref="F27:G27"/>
    <mergeCell ref="F26:G26"/>
    <mergeCell ref="C7:C8"/>
    <mergeCell ref="C9:C11"/>
    <mergeCell ref="C12:C15"/>
    <mergeCell ref="F28:G28"/>
    <mergeCell ref="F29:G29"/>
    <mergeCell ref="C27:D27"/>
    <mergeCell ref="C28:D28"/>
    <mergeCell ref="C29:D29"/>
    <mergeCell ref="F19:G19"/>
    <mergeCell ref="F20:G20"/>
    <mergeCell ref="C26:D26"/>
    <mergeCell ref="F22:G22"/>
    <mergeCell ref="F23:G23"/>
    <mergeCell ref="F24:G24"/>
    <mergeCell ref="A25:G25"/>
    <mergeCell ref="A1:G1"/>
    <mergeCell ref="A16:G16"/>
    <mergeCell ref="F17:G17"/>
    <mergeCell ref="F18:G18"/>
    <mergeCell ref="C3:C4"/>
  </mergeCells>
  <printOptions/>
  <pageMargins left="0.4" right="0.31" top="0.51" bottom="0.24" header="0.45" footer="0.23"/>
  <pageSetup horizontalDpi="600" verticalDpi="600" orientation="portrait" paperSize="9" scale="84" r:id="rId1"/>
  <headerFooter alignWithMargins="0">
    <oddFooter>&amp;R&amp;"Arial,обычный"&amp;8Лист &amp;P+15&amp;"Arial Cyr,обычный"&amp;10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Шамсиева Маргарита Юьревна</dc:creator>
  <cp:keywords/>
  <dc:description/>
  <cp:lastModifiedBy>user12</cp:lastModifiedBy>
  <cp:lastPrinted>2015-09-16T12:50:24Z</cp:lastPrinted>
  <dcterms:created xsi:type="dcterms:W3CDTF">2015-09-01T14:05:21Z</dcterms:created>
  <dcterms:modified xsi:type="dcterms:W3CDTF">2015-09-21T07:11:38Z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